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740" yWindow="-30" windowWidth="15195" windowHeight="12855"/>
  </bookViews>
  <sheets>
    <sheet name="Plan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H28" i="1"/>
  <c r="E16" i="1" l="1"/>
  <c r="H16" i="1"/>
  <c r="E28" i="1"/>
  <c r="E25" i="1" l="1"/>
  <c r="E10" i="1"/>
  <c r="E11" i="1"/>
  <c r="E12" i="1"/>
  <c r="E13" i="1"/>
  <c r="E14" i="1"/>
  <c r="E15" i="1"/>
  <c r="E9" i="1"/>
  <c r="H15" i="1"/>
  <c r="H14" i="1"/>
  <c r="H12" i="1"/>
  <c r="H13" i="1"/>
  <c r="E27" i="1"/>
  <c r="E24" i="1"/>
  <c r="E23" i="1"/>
  <c r="E22" i="1"/>
  <c r="E21" i="1"/>
  <c r="E20" i="1"/>
  <c r="H27" i="1"/>
  <c r="H26" i="1"/>
  <c r="H25" i="1"/>
  <c r="H23" i="1"/>
  <c r="E26" i="1" l="1"/>
</calcChain>
</file>

<file path=xl/sharedStrings.xml><?xml version="1.0" encoding="utf-8"?>
<sst xmlns="http://schemas.openxmlformats.org/spreadsheetml/2006/main" count="50" uniqueCount="34">
  <si>
    <t>PROPOSTA COMERCIAL (A) - FÁBRICAS DE CULTURA VILA CURUÇÁ E CIDADE TIRADENTES</t>
  </si>
  <si>
    <t xml:space="preserve">Nome da empresa: </t>
  </si>
  <si>
    <t>Data:</t>
  </si>
  <si>
    <t xml:space="preserve">Telefone de contato: </t>
  </si>
  <si>
    <t>E-mail:</t>
  </si>
  <si>
    <t>Data</t>
  </si>
  <si>
    <t>Atividades - Fábrica de Curuçá</t>
  </si>
  <si>
    <t>Diária(s) Iluminador</t>
  </si>
  <si>
    <t>Valor Total R$</t>
  </si>
  <si>
    <t>Diária(s) Assistente</t>
  </si>
  <si>
    <t>A definir com a equipe (entre julho e setembro)</t>
  </si>
  <si>
    <t>Acompanhamento de encontro e criação</t>
  </si>
  <si>
    <t>Montagem, afinação e ensaios</t>
  </si>
  <si>
    <t>Operação durante as apresentações, em horários conforme Calendário do Projeto Espetáculo</t>
  </si>
  <si>
    <t>Montagem externa do Espetáculo de Curuçá na Fábrica de Sapopemba</t>
  </si>
  <si>
    <t>Operação na apresentação externa do Espetáculo de Curuçá na Fábrica de Sapopemba</t>
  </si>
  <si>
    <t>Totais</t>
  </si>
  <si>
    <t xml:space="preserve">Data </t>
  </si>
  <si>
    <t>Atividades - Fábrica de Tiradentes</t>
  </si>
  <si>
    <t>Montagem, afinação e ensaios.</t>
  </si>
  <si>
    <t>Ensaio</t>
  </si>
  <si>
    <t>Operação durante as apresentações, em horários conforme Calendário do Projeto Espetáculo.</t>
  </si>
  <si>
    <t>Montagem externa do Espetáculo de Tiradentes na  Fábrica de Itaim Paulista</t>
  </si>
  <si>
    <t>Operação na apresentação externa do Espetáculo de Tiradentes na Fábrica de Itaim Paulista</t>
  </si>
  <si>
    <t>12 e 1/2</t>
  </si>
  <si>
    <t>Valor Total da Proposta</t>
  </si>
  <si>
    <t xml:space="preserve">Assinatura do responsável legal da empresa: _______________________________________________. </t>
  </si>
  <si>
    <t>CNPJ:</t>
  </si>
  <si>
    <t>Setembro de 2022: 29 e 30 Outubro de 2022: 01,05,06,07</t>
  </si>
  <si>
    <t>Outubro de 2022: 04,05,06,07,11</t>
  </si>
  <si>
    <t>Outubro de 2022: 13,14,15,18,19,20</t>
  </si>
  <si>
    <t>Acompanhamento de encontro e criação ou workshop</t>
  </si>
  <si>
    <t>Outubro de  2022: 20,21,22,23,27e 28</t>
  </si>
  <si>
    <t>Valor da Diária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</si>
</sst>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F497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5F497A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14" fontId="5" fillId="0" borderId="0" xfId="0" applyNumberFormat="1" applyFont="1" applyAlignment="1">
      <alignment horizontal="center" vertical="top" wrapText="1"/>
    </xf>
    <xf numFmtId="44" fontId="0" fillId="0" borderId="0" xfId="1" applyFont="1" applyBorder="1"/>
    <xf numFmtId="0" fontId="4" fillId="0" borderId="0" xfId="0" applyFont="1" applyAlignment="1">
      <alignment horizontal="right" vertical="center" wrapText="1"/>
    </xf>
    <xf numFmtId="44" fontId="4" fillId="0" borderId="0" xfId="1" applyFont="1" applyBorder="1" applyAlignment="1">
      <alignment horizontal="right"/>
    </xf>
    <xf numFmtId="44" fontId="4" fillId="0" borderId="0" xfId="1" applyFont="1" applyBorder="1"/>
    <xf numFmtId="1" fontId="4" fillId="0" borderId="0" xfId="0" applyNumberFormat="1" applyFont="1" applyAlignment="1">
      <alignment horizontal="center" vertical="center" wrapText="1"/>
    </xf>
    <xf numFmtId="44" fontId="0" fillId="0" borderId="0" xfId="0" applyNumberFormat="1"/>
    <xf numFmtId="44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4" fontId="6" fillId="0" borderId="1" xfId="1" applyFont="1" applyBorder="1" applyAlignment="1">
      <alignment vertical="center"/>
    </xf>
    <xf numFmtId="14" fontId="6" fillId="0" borderId="12" xfId="0" applyNumberFormat="1" applyFont="1" applyBorder="1" applyAlignment="1">
      <alignment horizontal="center" vertical="center" wrapText="1"/>
    </xf>
    <xf numFmtId="44" fontId="6" fillId="0" borderId="13" xfId="1" applyFont="1" applyBorder="1" applyAlignment="1">
      <alignment vertical="center"/>
    </xf>
    <xf numFmtId="14" fontId="6" fillId="0" borderId="15" xfId="0" applyNumberFormat="1" applyFont="1" applyBorder="1" applyAlignment="1">
      <alignment horizontal="center" vertical="center" wrapText="1"/>
    </xf>
    <xf numFmtId="44" fontId="6" fillId="0" borderId="16" xfId="1" applyFont="1" applyBorder="1" applyAlignment="1">
      <alignment vertical="center"/>
    </xf>
    <xf numFmtId="14" fontId="6" fillId="0" borderId="17" xfId="0" applyNumberFormat="1" applyFont="1" applyBorder="1" applyAlignment="1">
      <alignment horizontal="center" vertical="center" wrapText="1"/>
    </xf>
    <xf numFmtId="44" fontId="6" fillId="0" borderId="18" xfId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2" fontId="6" fillId="0" borderId="12" xfId="0" applyNumberFormat="1" applyFont="1" applyBorder="1" applyAlignment="1">
      <alignment horizontal="center" vertical="center" wrapText="1"/>
    </xf>
    <xf numFmtId="44" fontId="6" fillId="0" borderId="14" xfId="1" applyFont="1" applyBorder="1" applyAlignment="1">
      <alignment vertical="center"/>
    </xf>
    <xf numFmtId="1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2" fontId="6" fillId="0" borderId="15" xfId="0" applyNumberFormat="1" applyFont="1" applyBorder="1" applyAlignment="1">
      <alignment horizontal="center" vertical="center"/>
    </xf>
    <xf numFmtId="164" fontId="6" fillId="0" borderId="16" xfId="1" applyNumberFormat="1" applyFont="1" applyBorder="1" applyAlignment="1">
      <alignment vertical="center"/>
    </xf>
    <xf numFmtId="14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4" fontId="12" fillId="5" borderId="22" xfId="1" applyFont="1" applyFill="1" applyBorder="1" applyAlignment="1">
      <alignment horizontal="right" vertical="center"/>
    </xf>
    <xf numFmtId="44" fontId="12" fillId="0" borderId="21" xfId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44" fontId="12" fillId="5" borderId="22" xfId="1" applyFont="1" applyFill="1" applyBorder="1" applyAlignment="1">
      <alignment vertical="center"/>
    </xf>
    <xf numFmtId="44" fontId="12" fillId="0" borderId="21" xfId="1" applyFont="1" applyBorder="1" applyAlignment="1">
      <alignment vertical="center"/>
    </xf>
    <xf numFmtId="14" fontId="10" fillId="4" borderId="1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44" fontId="13" fillId="5" borderId="22" xfId="1" applyFont="1" applyFill="1" applyBorder="1" applyAlignment="1">
      <alignment horizontal="right" vertical="center"/>
    </xf>
    <xf numFmtId="44" fontId="13" fillId="0" borderId="21" xfId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44" fontId="13" fillId="5" borderId="22" xfId="1" applyFont="1" applyFill="1" applyBorder="1" applyAlignment="1">
      <alignment vertical="center"/>
    </xf>
    <xf numFmtId="44" fontId="13" fillId="0" borderId="21" xfId="1" applyFont="1" applyBorder="1" applyAlignment="1">
      <alignment vertical="center"/>
    </xf>
    <xf numFmtId="44" fontId="6" fillId="0" borderId="23" xfId="1" applyFont="1" applyBorder="1" applyAlignment="1">
      <alignment vertical="center"/>
    </xf>
    <xf numFmtId="44" fontId="6" fillId="0" borderId="25" xfId="1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1" fontId="6" fillId="5" borderId="12" xfId="0" quotePrefix="1" applyNumberFormat="1" applyFont="1" applyFill="1" applyBorder="1" applyAlignment="1">
      <alignment horizontal="center" vertical="center" wrapText="1"/>
    </xf>
    <xf numFmtId="0" fontId="6" fillId="5" borderId="13" xfId="0" quotePrefix="1" applyFont="1" applyFill="1" applyBorder="1" applyAlignment="1">
      <alignment horizontal="center" vertical="center"/>
    </xf>
    <xf numFmtId="0" fontId="6" fillId="5" borderId="14" xfId="0" quotePrefix="1" applyFont="1" applyFill="1" applyBorder="1" applyAlignment="1">
      <alignment horizontal="center" vertical="center"/>
    </xf>
    <xf numFmtId="1" fontId="6" fillId="5" borderId="24" xfId="0" quotePrefix="1" applyNumberFormat="1" applyFont="1" applyFill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center" vertical="center"/>
    </xf>
    <xf numFmtId="0" fontId="6" fillId="5" borderId="16" xfId="0" quotePrefix="1" applyFont="1" applyFill="1" applyBorder="1" applyAlignment="1">
      <alignment horizontal="center" vertical="center"/>
    </xf>
    <xf numFmtId="1" fontId="6" fillId="5" borderId="26" xfId="0" quotePrefix="1" applyNumberFormat="1" applyFont="1" applyFill="1" applyBorder="1" applyAlignment="1">
      <alignment horizontal="center" vertical="center" wrapText="1"/>
    </xf>
    <xf numFmtId="44" fontId="6" fillId="5" borderId="13" xfId="1" quotePrefix="1" applyFont="1" applyFill="1" applyBorder="1" applyAlignment="1">
      <alignment horizontal="center" vertical="center"/>
    </xf>
    <xf numFmtId="0" fontId="6" fillId="5" borderId="14" xfId="1" quotePrefix="1" applyNumberFormat="1" applyFont="1" applyFill="1" applyBorder="1" applyAlignment="1">
      <alignment horizontal="center" vertical="center"/>
    </xf>
    <xf numFmtId="1" fontId="6" fillId="5" borderId="15" xfId="0" quotePrefix="1" applyNumberFormat="1" applyFont="1" applyFill="1" applyBorder="1" applyAlignment="1">
      <alignment horizontal="center" vertical="center" wrapText="1"/>
    </xf>
    <xf numFmtId="44" fontId="6" fillId="5" borderId="1" xfId="1" quotePrefix="1" applyFont="1" applyFill="1" applyBorder="1" applyAlignment="1">
      <alignment horizontal="center" vertical="center"/>
    </xf>
    <xf numFmtId="0" fontId="6" fillId="5" borderId="16" xfId="1" quotePrefix="1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vertical="center"/>
    </xf>
    <xf numFmtId="44" fontId="6" fillId="5" borderId="16" xfId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14" fontId="9" fillId="2" borderId="4" xfId="0" applyNumberFormat="1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89FF"/>
      <color rgb="FFFF66FF"/>
      <color rgb="FFEAA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view="pageLayout" topLeftCell="A10" zoomScale="85" zoomScaleNormal="100" zoomScalePageLayoutView="85" workbookViewId="0">
      <selection activeCell="E32" sqref="E32"/>
    </sheetView>
  </sheetViews>
  <sheetFormatPr defaultRowHeight="15" x14ac:dyDescent="0.25"/>
  <cols>
    <col min="1" max="1" width="27.28515625" customWidth="1"/>
    <col min="2" max="2" width="44.28515625" customWidth="1"/>
    <col min="3" max="3" width="13.140625" customWidth="1"/>
    <col min="4" max="5" width="15.5703125" customWidth="1"/>
    <col min="6" max="6" width="13.28515625" customWidth="1"/>
    <col min="7" max="8" width="15.42578125" customWidth="1"/>
  </cols>
  <sheetData>
    <row r="1" spans="1:8" ht="17.25" customHeight="1" x14ac:dyDescent="0.25">
      <c r="A1" s="78" t="s">
        <v>0</v>
      </c>
      <c r="B1" s="79"/>
      <c r="C1" s="79"/>
      <c r="D1" s="79"/>
      <c r="E1" s="79"/>
      <c r="F1" s="79"/>
      <c r="G1" s="79"/>
      <c r="H1" s="80"/>
    </row>
    <row r="2" spans="1:8" ht="15.75" thickBot="1" x14ac:dyDescent="0.3">
      <c r="A2" s="81"/>
      <c r="B2" s="82"/>
      <c r="C2" s="82"/>
      <c r="D2" s="82"/>
      <c r="E2" s="82"/>
      <c r="F2" s="82"/>
      <c r="G2" s="82"/>
      <c r="H2" s="83"/>
    </row>
    <row r="3" spans="1:8" ht="15.6" x14ac:dyDescent="0.3">
      <c r="A3" s="3"/>
      <c r="B3" s="3"/>
      <c r="C3" s="3"/>
      <c r="D3" s="3"/>
      <c r="E3" s="3"/>
      <c r="F3" s="3"/>
      <c r="G3" s="3"/>
      <c r="H3" s="3"/>
    </row>
    <row r="4" spans="1:8" s="14" customFormat="1" ht="20.25" customHeight="1" x14ac:dyDescent="0.3">
      <c r="A4" s="89" t="s">
        <v>1</v>
      </c>
      <c r="B4" s="89"/>
      <c r="C4" s="89"/>
      <c r="D4" s="89"/>
      <c r="E4" s="89"/>
      <c r="F4" s="89"/>
      <c r="G4" s="89"/>
      <c r="H4" s="89"/>
    </row>
    <row r="5" spans="1:8" s="14" customFormat="1" ht="20.25" customHeight="1" x14ac:dyDescent="0.3">
      <c r="A5" s="89" t="s">
        <v>27</v>
      </c>
      <c r="B5" s="89"/>
      <c r="C5" s="89"/>
      <c r="D5" s="89"/>
      <c r="E5" s="89"/>
      <c r="F5" s="89" t="s">
        <v>2</v>
      </c>
      <c r="G5" s="89"/>
      <c r="H5" s="89"/>
    </row>
    <row r="6" spans="1:8" s="14" customFormat="1" ht="20.25" customHeight="1" x14ac:dyDescent="0.3">
      <c r="A6" s="89" t="s">
        <v>3</v>
      </c>
      <c r="B6" s="89"/>
      <c r="C6" s="89"/>
      <c r="D6" s="89" t="s">
        <v>4</v>
      </c>
      <c r="E6" s="89"/>
      <c r="F6" s="89"/>
      <c r="G6" s="89"/>
      <c r="H6" s="89"/>
    </row>
    <row r="7" spans="1:8" ht="15.75" thickBot="1" x14ac:dyDescent="0.3"/>
    <row r="8" spans="1:8" ht="33.75" customHeight="1" thickBot="1" x14ac:dyDescent="0.3">
      <c r="A8" s="38" t="s">
        <v>5</v>
      </c>
      <c r="B8" s="39" t="s">
        <v>6</v>
      </c>
      <c r="C8" s="40" t="s">
        <v>7</v>
      </c>
      <c r="D8" s="41" t="s">
        <v>33</v>
      </c>
      <c r="E8" s="42" t="s">
        <v>8</v>
      </c>
      <c r="F8" s="42" t="s">
        <v>9</v>
      </c>
      <c r="G8" s="42" t="s">
        <v>33</v>
      </c>
      <c r="H8" s="42" t="s">
        <v>8</v>
      </c>
    </row>
    <row r="9" spans="1:8" ht="31.5" x14ac:dyDescent="0.25">
      <c r="A9" s="16" t="s">
        <v>10</v>
      </c>
      <c r="B9" s="23" t="s">
        <v>31</v>
      </c>
      <c r="C9" s="26">
        <v>1</v>
      </c>
      <c r="D9" s="17"/>
      <c r="E9" s="27">
        <f>IFERROR(C9*D9, "")</f>
        <v>0</v>
      </c>
      <c r="F9" s="63"/>
      <c r="G9" s="64"/>
      <c r="H9" s="65"/>
    </row>
    <row r="10" spans="1:8" ht="31.5" x14ac:dyDescent="0.25">
      <c r="A10" s="18" t="s">
        <v>10</v>
      </c>
      <c r="B10" s="24" t="s">
        <v>31</v>
      </c>
      <c r="C10" s="28">
        <v>1</v>
      </c>
      <c r="D10" s="15"/>
      <c r="E10" s="60">
        <f t="shared" ref="E10:E15" si="0">IFERROR(C10*D10, "")</f>
        <v>0</v>
      </c>
      <c r="F10" s="66"/>
      <c r="G10" s="67"/>
      <c r="H10" s="68"/>
    </row>
    <row r="11" spans="1:8" ht="26.25" customHeight="1" x14ac:dyDescent="0.25">
      <c r="A11" s="18">
        <v>44804</v>
      </c>
      <c r="B11" s="24" t="s">
        <v>11</v>
      </c>
      <c r="C11" s="28">
        <v>1</v>
      </c>
      <c r="D11" s="15"/>
      <c r="E11" s="61">
        <f t="shared" si="0"/>
        <v>0</v>
      </c>
      <c r="F11" s="69"/>
      <c r="G11" s="67"/>
      <c r="H11" s="68"/>
    </row>
    <row r="12" spans="1:8" ht="30" customHeight="1" x14ac:dyDescent="0.25">
      <c r="A12" s="18" t="s">
        <v>32</v>
      </c>
      <c r="B12" s="24" t="s">
        <v>12</v>
      </c>
      <c r="C12" s="29">
        <v>6</v>
      </c>
      <c r="D12" s="15"/>
      <c r="E12" s="61">
        <f t="shared" si="0"/>
        <v>0</v>
      </c>
      <c r="F12" s="62">
        <v>3</v>
      </c>
      <c r="G12" s="15"/>
      <c r="H12" s="19">
        <f>IFERROR(F12*G12, "")</f>
        <v>0</v>
      </c>
    </row>
    <row r="13" spans="1:8" ht="47.25" x14ac:dyDescent="0.25">
      <c r="A13" s="18" t="s">
        <v>28</v>
      </c>
      <c r="B13" s="24" t="s">
        <v>13</v>
      </c>
      <c r="C13" s="29">
        <v>2</v>
      </c>
      <c r="D13" s="15"/>
      <c r="E13" s="61">
        <f t="shared" si="0"/>
        <v>0</v>
      </c>
      <c r="F13" s="62">
        <v>6</v>
      </c>
      <c r="G13" s="15"/>
      <c r="H13" s="19">
        <f>IFERROR(F13*G13, "")</f>
        <v>0</v>
      </c>
    </row>
    <row r="14" spans="1:8" ht="31.5" x14ac:dyDescent="0.25">
      <c r="A14" s="18">
        <v>44852</v>
      </c>
      <c r="B14" s="24" t="s">
        <v>14</v>
      </c>
      <c r="C14" s="29">
        <v>1</v>
      </c>
      <c r="D14" s="15"/>
      <c r="E14" s="61">
        <f t="shared" si="0"/>
        <v>0</v>
      </c>
      <c r="F14" s="62">
        <v>1</v>
      </c>
      <c r="G14" s="15"/>
      <c r="H14" s="19">
        <f>IFERROR(F14*G14, "")</f>
        <v>0</v>
      </c>
    </row>
    <row r="15" spans="1:8" ht="48" thickBot="1" x14ac:dyDescent="0.3">
      <c r="A15" s="20">
        <v>44853</v>
      </c>
      <c r="B15" s="25" t="s">
        <v>15</v>
      </c>
      <c r="C15" s="30">
        <v>1</v>
      </c>
      <c r="D15" s="21"/>
      <c r="E15" s="22">
        <f t="shared" si="0"/>
        <v>0</v>
      </c>
      <c r="F15" s="35">
        <v>1</v>
      </c>
      <c r="G15" s="21"/>
      <c r="H15" s="22">
        <f>F15*G15</f>
        <v>0</v>
      </c>
    </row>
    <row r="16" spans="1:8" ht="23.25" customHeight="1" thickBot="1" x14ac:dyDescent="0.3">
      <c r="A16" s="90" t="s">
        <v>16</v>
      </c>
      <c r="B16" s="91"/>
      <c r="C16" s="43">
        <v>13</v>
      </c>
      <c r="D16" s="44"/>
      <c r="E16" s="45">
        <f>SUM(E9:E15)</f>
        <v>0</v>
      </c>
      <c r="F16" s="46">
        <v>11</v>
      </c>
      <c r="G16" s="47"/>
      <c r="H16" s="48">
        <f>SUM(H12:H15)</f>
        <v>0</v>
      </c>
    </row>
    <row r="17" spans="1:8" ht="14.45" x14ac:dyDescent="0.3">
      <c r="A17" s="2"/>
      <c r="B17" s="1"/>
      <c r="C17" s="4"/>
      <c r="F17" s="12"/>
    </row>
    <row r="18" spans="1:8" thickBot="1" x14ac:dyDescent="0.35">
      <c r="C18" s="5"/>
    </row>
    <row r="19" spans="1:8" ht="33.75" customHeight="1" thickBot="1" x14ac:dyDescent="0.3">
      <c r="A19" s="49" t="s">
        <v>17</v>
      </c>
      <c r="B19" s="50" t="s">
        <v>18</v>
      </c>
      <c r="C19" s="51" t="s">
        <v>7</v>
      </c>
      <c r="D19" s="52" t="s">
        <v>33</v>
      </c>
      <c r="E19" s="53" t="s">
        <v>8</v>
      </c>
      <c r="F19" s="53" t="s">
        <v>9</v>
      </c>
      <c r="G19" s="53" t="s">
        <v>33</v>
      </c>
      <c r="H19" s="53" t="s">
        <v>8</v>
      </c>
    </row>
    <row r="20" spans="1:8" ht="31.5" x14ac:dyDescent="0.25">
      <c r="A20" s="16" t="s">
        <v>10</v>
      </c>
      <c r="B20" s="23" t="s">
        <v>11</v>
      </c>
      <c r="C20" s="26">
        <v>1</v>
      </c>
      <c r="D20" s="17"/>
      <c r="E20" s="19">
        <f>IFERROR(C20*D20, "")</f>
        <v>0</v>
      </c>
      <c r="F20" s="63"/>
      <c r="G20" s="70"/>
      <c r="H20" s="71"/>
    </row>
    <row r="21" spans="1:8" ht="31.5" x14ac:dyDescent="0.25">
      <c r="A21" s="18" t="s">
        <v>10</v>
      </c>
      <c r="B21" s="24" t="s">
        <v>11</v>
      </c>
      <c r="C21" s="31">
        <v>1</v>
      </c>
      <c r="D21" s="15"/>
      <c r="E21" s="19">
        <f>IFERROR(C21*D21, "")</f>
        <v>0</v>
      </c>
      <c r="F21" s="72"/>
      <c r="G21" s="73"/>
      <c r="H21" s="74"/>
    </row>
    <row r="22" spans="1:8" ht="26.25" customHeight="1" x14ac:dyDescent="0.25">
      <c r="A22" s="18">
        <v>44817</v>
      </c>
      <c r="B22" s="24" t="s">
        <v>11</v>
      </c>
      <c r="C22" s="28">
        <v>1</v>
      </c>
      <c r="D22" s="15"/>
      <c r="E22" s="19">
        <f>IFERROR(C22*D22, "")</f>
        <v>0</v>
      </c>
      <c r="F22" s="72"/>
      <c r="G22" s="73"/>
      <c r="H22" s="74"/>
    </row>
    <row r="23" spans="1:8" ht="32.25" customHeight="1" x14ac:dyDescent="0.25">
      <c r="A23" s="18" t="s">
        <v>29</v>
      </c>
      <c r="B23" s="24" t="s">
        <v>19</v>
      </c>
      <c r="C23" s="31">
        <v>5</v>
      </c>
      <c r="D23" s="15"/>
      <c r="E23" s="19">
        <f>IFERROR(C23*D23, "")</f>
        <v>0</v>
      </c>
      <c r="F23" s="34">
        <v>3</v>
      </c>
      <c r="G23" s="15"/>
      <c r="H23" s="19">
        <f>IFERROR(F23*G23, "")</f>
        <v>0</v>
      </c>
    </row>
    <row r="24" spans="1:8" ht="26.25" customHeight="1" x14ac:dyDescent="0.25">
      <c r="A24" s="18">
        <v>44842</v>
      </c>
      <c r="B24" s="24" t="s">
        <v>20</v>
      </c>
      <c r="C24" s="36">
        <v>0.5</v>
      </c>
      <c r="D24" s="15"/>
      <c r="E24" s="37">
        <f>D24/2</f>
        <v>0</v>
      </c>
      <c r="F24" s="72"/>
      <c r="G24" s="75"/>
      <c r="H24" s="76"/>
    </row>
    <row r="25" spans="1:8" ht="47.25" x14ac:dyDescent="0.25">
      <c r="A25" s="18" t="s">
        <v>30</v>
      </c>
      <c r="B25" s="24" t="s">
        <v>21</v>
      </c>
      <c r="C25" s="31">
        <v>2</v>
      </c>
      <c r="D25" s="15"/>
      <c r="E25" s="19">
        <f>IFERROR(C25*D25, "")</f>
        <v>0</v>
      </c>
      <c r="F25" s="34">
        <v>6</v>
      </c>
      <c r="G25" s="15"/>
      <c r="H25" s="19">
        <f>IFERROR(F25*G25, "")</f>
        <v>0</v>
      </c>
    </row>
    <row r="26" spans="1:8" ht="31.5" x14ac:dyDescent="0.25">
      <c r="A26" s="18">
        <v>44873</v>
      </c>
      <c r="B26" s="24" t="s">
        <v>22</v>
      </c>
      <c r="C26" s="31">
        <v>1</v>
      </c>
      <c r="D26" s="15"/>
      <c r="E26" s="19">
        <f t="shared" ref="E26" si="1">IFERROR(C26*D26, "")</f>
        <v>0</v>
      </c>
      <c r="F26" s="34">
        <v>1</v>
      </c>
      <c r="G26" s="15"/>
      <c r="H26" s="19">
        <f>IFERROR(F26*G26, "")</f>
        <v>0</v>
      </c>
    </row>
    <row r="27" spans="1:8" ht="48" thickBot="1" x14ac:dyDescent="0.3">
      <c r="A27" s="20">
        <v>44874</v>
      </c>
      <c r="B27" s="25" t="s">
        <v>23</v>
      </c>
      <c r="C27" s="32">
        <v>1</v>
      </c>
      <c r="D27" s="21"/>
      <c r="E27" s="22">
        <f>IFERROR(C27*D27, "")</f>
        <v>0</v>
      </c>
      <c r="F27" s="35">
        <v>1</v>
      </c>
      <c r="G27" s="21"/>
      <c r="H27" s="19">
        <f>IFERROR(F27*G27, "")</f>
        <v>0</v>
      </c>
    </row>
    <row r="28" spans="1:8" ht="23.25" customHeight="1" thickBot="1" x14ac:dyDescent="0.3">
      <c r="A28" s="87" t="s">
        <v>16</v>
      </c>
      <c r="B28" s="88"/>
      <c r="C28" s="54" t="s">
        <v>24</v>
      </c>
      <c r="D28" s="55"/>
      <c r="E28" s="56">
        <f>SUM(E20:E27)</f>
        <v>0</v>
      </c>
      <c r="F28" s="57">
        <v>11</v>
      </c>
      <c r="G28" s="58"/>
      <c r="H28" s="59">
        <f>SUM(H23:H27)</f>
        <v>0</v>
      </c>
    </row>
    <row r="29" spans="1:8" ht="15.75" x14ac:dyDescent="0.25">
      <c r="A29" s="6"/>
      <c r="B29" s="8"/>
      <c r="C29" s="11"/>
      <c r="D29" s="9"/>
      <c r="E29" s="9"/>
      <c r="F29" s="13"/>
      <c r="G29" s="10"/>
      <c r="H29" s="10"/>
    </row>
    <row r="30" spans="1:8" ht="15.75" thickBot="1" x14ac:dyDescent="0.3">
      <c r="C30" s="4"/>
      <c r="D30" s="7"/>
      <c r="E30" s="7"/>
      <c r="G30" s="7"/>
      <c r="H30" s="7"/>
    </row>
    <row r="31" spans="1:8" ht="28.5" customHeight="1" thickBot="1" x14ac:dyDescent="0.3">
      <c r="C31" s="87" t="s">
        <v>25</v>
      </c>
      <c r="D31" s="88"/>
      <c r="E31" s="84">
        <f>SUM(E16,H16,E28,H28)</f>
        <v>0</v>
      </c>
      <c r="F31" s="85"/>
      <c r="G31" s="85"/>
      <c r="H31" s="86"/>
    </row>
    <row r="39" spans="1:8" x14ac:dyDescent="0.25">
      <c r="H39" s="33"/>
    </row>
    <row r="41" spans="1:8" ht="15.75" x14ac:dyDescent="0.25">
      <c r="A41" s="77" t="s">
        <v>26</v>
      </c>
      <c r="B41" s="77"/>
      <c r="C41" s="77"/>
      <c r="D41" s="77"/>
      <c r="E41" s="77"/>
      <c r="F41" s="77"/>
      <c r="G41" s="77"/>
    </row>
  </sheetData>
  <mergeCells count="11">
    <mergeCell ref="A41:G41"/>
    <mergeCell ref="A1:H2"/>
    <mergeCell ref="E31:H31"/>
    <mergeCell ref="C31:D31"/>
    <mergeCell ref="A4:H4"/>
    <mergeCell ref="A5:E5"/>
    <mergeCell ref="F5:H5"/>
    <mergeCell ref="A6:C6"/>
    <mergeCell ref="D6:H6"/>
    <mergeCell ref="A16:B16"/>
    <mergeCell ref="A28:B28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Edital</dc:creator>
  <cp:keywords/>
  <dc:description/>
  <cp:lastModifiedBy>Roniere Silva</cp:lastModifiedBy>
  <cp:revision/>
  <dcterms:created xsi:type="dcterms:W3CDTF">2019-06-17T12:48:32Z</dcterms:created>
  <dcterms:modified xsi:type="dcterms:W3CDTF">2022-05-26T18:43:39Z</dcterms:modified>
  <cp:category/>
  <cp:contentStatus/>
</cp:coreProperties>
</file>