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abriela.souza\Downloads\"/>
    </mc:Choice>
  </mc:AlternateContent>
  <xr:revisionPtr revIDLastSave="0" documentId="13_ncr:1_{A2E96DCD-41E1-4F88-9AF5-273AD617C770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Gabarito por espaço - segurança" sheetId="4" state="hidden" r:id="rId1"/>
    <sheet name="Anexo IV" sheetId="5" r:id="rId2"/>
  </sheets>
  <definedNames>
    <definedName name="_xlnm._FilterDatabase" localSheetId="1" hidden="1">'Anexo IV'!$A$10:$F$10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5" l="1"/>
  <c r="F34" i="5"/>
  <c r="F31" i="5"/>
  <c r="F25" i="5"/>
  <c r="F13" i="5"/>
  <c r="F11" i="5"/>
  <c r="F52" i="5" l="1"/>
  <c r="C11" i="4"/>
  <c r="T11" i="4"/>
  <c r="T18" i="4"/>
  <c r="C4" i="4"/>
  <c r="C5" i="4"/>
  <c r="C6" i="4"/>
  <c r="T6" i="4" s="1"/>
  <c r="C7" i="4"/>
  <c r="C8" i="4"/>
  <c r="C9" i="4"/>
  <c r="C10" i="4"/>
  <c r="C12" i="4"/>
  <c r="C13" i="4"/>
  <c r="C14" i="4"/>
  <c r="C15" i="4"/>
  <c r="C16" i="4"/>
  <c r="C17" i="4"/>
  <c r="C3" i="4"/>
  <c r="T3" i="4" l="1"/>
  <c r="T17" i="4"/>
  <c r="T16" i="4"/>
  <c r="T15" i="4"/>
  <c r="T14" i="4"/>
  <c r="T13" i="4"/>
  <c r="T12" i="4"/>
  <c r="T10" i="4"/>
  <c r="T9" i="4"/>
  <c r="T8" i="4"/>
  <c r="T7" i="4"/>
  <c r="T5" i="4"/>
  <c r="T4" i="4"/>
  <c r="T23" i="4" s="1"/>
</calcChain>
</file>

<file path=xl/sharedStrings.xml><?xml version="1.0" encoding="utf-8"?>
<sst xmlns="http://schemas.openxmlformats.org/spreadsheetml/2006/main" count="154" uniqueCount="127">
  <si>
    <t>Item</t>
  </si>
  <si>
    <t>Descrição do Equipamento</t>
  </si>
  <si>
    <t>Quantidade total solicitada</t>
  </si>
  <si>
    <t>Quantidades por Local de Entrega</t>
  </si>
  <si>
    <t>DANÇA</t>
  </si>
  <si>
    <t>CIRCO</t>
  </si>
  <si>
    <t>TÊXTIL E MODA</t>
  </si>
  <si>
    <t>ÁUDIO VISUAL</t>
  </si>
  <si>
    <t>PRODUÇÃO MUSICAL</t>
  </si>
  <si>
    <t>ACERVO FIGURINO</t>
  </si>
  <si>
    <t>DEPÓSITO FORMAÇÃO CULTURAL</t>
  </si>
  <si>
    <t>TEATRO E MULTIUSO</t>
  </si>
  <si>
    <t>CAMARINS</t>
  </si>
  <si>
    <t>DEPÓSITO P.A.</t>
  </si>
  <si>
    <t>MULTIUSO</t>
  </si>
  <si>
    <t>FOYER</t>
  </si>
  <si>
    <t>COPA</t>
  </si>
  <si>
    <t>DEPÓSITO</t>
  </si>
  <si>
    <t>Valor unitário em R$</t>
  </si>
  <si>
    <t>Valor total em R$</t>
  </si>
  <si>
    <t>FORMAÇÃO</t>
  </si>
  <si>
    <t>PROMOÇÃO E ARTICULAÇÃO</t>
  </si>
  <si>
    <t>PMSP</t>
  </si>
  <si>
    <r>
      <rPr>
        <b/>
        <sz val="11"/>
        <color rgb="FF000000"/>
        <rFont val="Calibri"/>
        <family val="2"/>
        <scheme val="minor"/>
      </rPr>
      <t>Mesa retangular 180x77cm</t>
    </r>
    <r>
      <rPr>
        <sz val="11"/>
        <color rgb="FF000000"/>
        <rFont val="Calibri"/>
        <family val="2"/>
        <scheme val="minor"/>
      </rPr>
      <t xml:space="preserve"> </t>
    </r>
  </si>
  <si>
    <r>
      <rPr>
        <b/>
        <sz val="11"/>
        <color rgb="FF000000"/>
        <rFont val="Calibri"/>
        <family val="2"/>
        <scheme val="minor"/>
      </rPr>
      <t>Mesa Retangular</t>
    </r>
    <r>
      <rPr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210x77cm</t>
    </r>
    <r>
      <rPr>
        <sz val="11"/>
        <color rgb="FF000000"/>
        <rFont val="Calibri"/>
        <family val="2"/>
        <scheme val="minor"/>
      </rPr>
      <t xml:space="preserve"> </t>
    </r>
  </si>
  <si>
    <t>Bancada 150x92x77 (LxAxP)</t>
  </si>
  <si>
    <r>
      <rPr>
        <b/>
        <sz val="11"/>
        <color rgb="FF000000"/>
        <rFont val="Calibri"/>
        <family val="2"/>
        <scheme val="minor"/>
      </rPr>
      <t xml:space="preserve">Cadeira empilhável </t>
    </r>
    <r>
      <rPr>
        <sz val="11"/>
        <color rgb="FF000000"/>
        <rFont val="Calibri"/>
        <family val="2"/>
        <scheme val="minor"/>
      </rPr>
      <t xml:space="preserve">- Cadeiras de estrutura e assento na cor preto.H= 46cm (Adulto) </t>
    </r>
  </si>
  <si>
    <t>x</t>
  </si>
  <si>
    <r>
      <rPr>
        <b/>
        <sz val="11"/>
        <color theme="1"/>
        <rFont val="Calibri"/>
        <family val="2"/>
        <scheme val="minor"/>
      </rPr>
      <t>Arara metálica 120cm</t>
    </r>
    <r>
      <rPr>
        <sz val="11"/>
        <color theme="1"/>
        <rFont val="Calibri"/>
        <family val="2"/>
        <scheme val="minor"/>
      </rPr>
      <t xml:space="preserve"> para roupas</t>
    </r>
  </si>
  <si>
    <r>
      <rPr>
        <b/>
        <sz val="11"/>
        <color rgb="FF000000"/>
        <rFont val="Calibri"/>
        <family val="2"/>
        <scheme val="minor"/>
      </rPr>
      <t>Estante 92 x 182 x 45 cm</t>
    </r>
    <r>
      <rPr>
        <sz val="11"/>
        <color rgb="FF000000"/>
        <rFont val="Calibri"/>
        <family val="2"/>
        <scheme val="minor"/>
      </rPr>
      <t xml:space="preserve"> (LxAxP) </t>
    </r>
  </si>
  <si>
    <r>
      <rPr>
        <b/>
        <sz val="11"/>
        <color rgb="FF000000"/>
        <rFont val="Calibri"/>
        <family val="2"/>
        <scheme val="minor"/>
      </rPr>
      <t>Estante 122 x 182 x 45 cm</t>
    </r>
    <r>
      <rPr>
        <sz val="11"/>
        <color rgb="FF000000"/>
        <rFont val="Calibri"/>
        <family val="2"/>
        <scheme val="minor"/>
      </rPr>
      <t xml:space="preserve"> (LxAxP) </t>
    </r>
  </si>
  <si>
    <r>
      <rPr>
        <b/>
        <sz val="11"/>
        <color rgb="FF000000"/>
        <rFont val="Calibri"/>
        <family val="2"/>
        <scheme val="minor"/>
      </rPr>
      <t>Armário alto - 92x182x45cm</t>
    </r>
    <r>
      <rPr>
        <sz val="11"/>
        <color rgb="FF000000"/>
        <rFont val="Calibri"/>
        <family val="2"/>
        <scheme val="minor"/>
      </rPr>
      <t xml:space="preserve"> (LxAxP) </t>
    </r>
  </si>
  <si>
    <t>Bancos altos</t>
  </si>
  <si>
    <t>Poltrona</t>
  </si>
  <si>
    <t>Estante de Aço</t>
  </si>
  <si>
    <t>?</t>
  </si>
  <si>
    <r>
      <rPr>
        <b/>
        <sz val="11"/>
        <color rgb="FF000000"/>
        <rFont val="Calibri"/>
        <family val="2"/>
        <scheme val="minor"/>
      </rPr>
      <t>Mesa 220C x 78L x 92A</t>
    </r>
    <r>
      <rPr>
        <sz val="11"/>
        <color rgb="FF000000"/>
        <rFont val="Calibri"/>
        <family val="2"/>
        <scheme val="minor"/>
      </rPr>
      <t xml:space="preserve"> cm com rodas de freio e com compartimento para tomadas</t>
    </r>
  </si>
  <si>
    <r>
      <rPr>
        <b/>
        <sz val="11"/>
        <color rgb="FF000000"/>
        <rFont val="Calibri"/>
        <family val="2"/>
        <scheme val="minor"/>
      </rPr>
      <t>Banqueta com encosto</t>
    </r>
    <r>
      <rPr>
        <sz val="11"/>
        <color rgb="FF000000"/>
        <rFont val="Calibri"/>
        <family val="2"/>
        <scheme val="minor"/>
      </rPr>
      <t xml:space="preserve"> A= 65cm </t>
    </r>
    <r>
      <rPr>
        <sz val="11"/>
        <color rgb="FFFF0000"/>
        <rFont val="Calibri"/>
        <family val="2"/>
        <scheme val="minor"/>
      </rPr>
      <t>(acho que A=75/76)</t>
    </r>
  </si>
  <si>
    <r>
      <rPr>
        <b/>
        <sz val="11"/>
        <color rgb="FF000000"/>
        <rFont val="Calibri"/>
        <family val="2"/>
        <scheme val="minor"/>
      </rPr>
      <t>Mesa para refeitório 180x76x77cm</t>
    </r>
    <r>
      <rPr>
        <sz val="11"/>
        <color rgb="FF000000"/>
        <rFont val="Calibri"/>
        <family val="2"/>
        <scheme val="minor"/>
      </rPr>
      <t xml:space="preserve"> (LxAxP)  , acabamento de tampo, bordas e estrutura na cor preta</t>
    </r>
  </si>
  <si>
    <r>
      <rPr>
        <b/>
        <sz val="11"/>
        <color rgb="FF000000"/>
        <rFont val="Calibri"/>
        <family val="2"/>
        <scheme val="minor"/>
      </rPr>
      <t xml:space="preserve">Banco para refeitório 180x46x30cm </t>
    </r>
    <r>
      <rPr>
        <sz val="11"/>
        <color rgb="FF000000"/>
        <rFont val="Calibri"/>
        <family val="2"/>
        <scheme val="minor"/>
      </rPr>
      <t>(LxAxP) com acabamentos, bordas e estrutura na cor preto e assento laminado</t>
    </r>
  </si>
  <si>
    <t>Mesa auxiliar preta 120x78x60 (LxAxP)</t>
  </si>
  <si>
    <r>
      <rPr>
        <b/>
        <sz val="11"/>
        <color rgb="FF000000"/>
        <rFont val="Calibri"/>
        <family val="2"/>
        <scheme val="minor"/>
      </rPr>
      <t xml:space="preserve">ARARA </t>
    </r>
    <r>
      <rPr>
        <sz val="11"/>
        <color rgb="FF000000"/>
        <rFont val="Calibri"/>
        <family val="2"/>
        <scheme val="minor"/>
      </rPr>
      <t>dupla</t>
    </r>
  </si>
  <si>
    <t>A confirmar</t>
  </si>
  <si>
    <r>
      <rPr>
        <b/>
        <sz val="11"/>
        <color rgb="FF000000"/>
        <rFont val="Calibri"/>
        <family val="2"/>
        <scheme val="minor"/>
      </rPr>
      <t>Armário alto - 92x182x45cm</t>
    </r>
    <r>
      <rPr>
        <sz val="11"/>
        <color rgb="FF000000"/>
        <rFont val="Calibri"/>
        <family val="2"/>
        <scheme val="minor"/>
      </rPr>
      <t xml:space="preserve"> (LxAxP) cor preta </t>
    </r>
    <r>
      <rPr>
        <b/>
        <sz val="11"/>
        <color rgb="FF000000"/>
        <rFont val="Calibri"/>
        <family val="2"/>
        <scheme val="minor"/>
      </rPr>
      <t>VAZADO para ventilação</t>
    </r>
  </si>
  <si>
    <t>Valor total de desconto (se houver) em R$</t>
  </si>
  <si>
    <t>Valor total de frete (se houver) em R$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</si>
  <si>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</si>
  <si>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</si>
  <si>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</si>
  <si>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</si>
  <si>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</si>
  <si>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</si>
  <si>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Descrição do objeto da manutenção</t>
  </si>
  <si>
    <t>Quantidade
total</t>
  </si>
  <si>
    <t>Quantidades
por local</t>
  </si>
  <si>
    <r>
      <t xml:space="preserve">Período de garantia
</t>
    </r>
    <r>
      <rPr>
        <b/>
        <sz val="10"/>
        <color theme="1"/>
        <rFont val="Calibri"/>
        <family val="2"/>
        <scheme val="minor"/>
      </rPr>
      <t>(em meses)</t>
    </r>
  </si>
  <si>
    <t>1. BARRAS FIXAS</t>
  </si>
  <si>
    <t>1.1</t>
  </si>
  <si>
    <t xml:space="preserve">Barras fixas 2 alturas </t>
  </si>
  <si>
    <t xml:space="preserve">1 - Parque Belém </t>
  </si>
  <si>
    <t>2. COLCHÕES</t>
  </si>
  <si>
    <t>2.1</t>
  </si>
  <si>
    <t xml:space="preserve">Colchão de saída de queda </t>
  </si>
  <si>
    <t xml:space="preserve">1 - Sapopemba </t>
  </si>
  <si>
    <t>2.2</t>
  </si>
  <si>
    <t xml:space="preserve">Colchão gordo </t>
  </si>
  <si>
    <t xml:space="preserve">3 - Cidade Tiradentes </t>
  </si>
  <si>
    <t>8 - Parque Belém</t>
  </si>
  <si>
    <t>2.3</t>
  </si>
  <si>
    <t xml:space="preserve">Colchão inclinado </t>
  </si>
  <si>
    <t xml:space="preserve">1 - Itaim Paulista </t>
  </si>
  <si>
    <t>2.4</t>
  </si>
  <si>
    <t>Colhão octagonal</t>
  </si>
  <si>
    <t xml:space="preserve">1 - Cidade Tiradentes  </t>
  </si>
  <si>
    <t>2 - Itaim Paulista</t>
  </si>
  <si>
    <t>2 - Parque Belém</t>
  </si>
  <si>
    <t>2 - Sapopemba</t>
  </si>
  <si>
    <t>2.5</t>
  </si>
  <si>
    <t xml:space="preserve">Colchão sarneige </t>
  </si>
  <si>
    <t xml:space="preserve">28 - Cidade Tiradentes </t>
  </si>
  <si>
    <t>5 - Itaim Paulista</t>
  </si>
  <si>
    <t>43 - Parque Belém</t>
  </si>
  <si>
    <t>3.1</t>
  </si>
  <si>
    <t xml:space="preserve">Espaldar </t>
  </si>
  <si>
    <t>2 - Vila Curuçá</t>
  </si>
  <si>
    <t>2 -  Sapopemba</t>
  </si>
  <si>
    <t>3.2</t>
  </si>
  <si>
    <t>Plinto</t>
  </si>
  <si>
    <t>1 - Itaim Paulista</t>
  </si>
  <si>
    <t xml:space="preserve">4 - Parque Belém </t>
  </si>
  <si>
    <t>3.3</t>
  </si>
  <si>
    <t>Mastro chinês</t>
  </si>
  <si>
    <t>4. TRAMPOLINS</t>
  </si>
  <si>
    <t>4.1</t>
  </si>
  <si>
    <t xml:space="preserve">Minitramp </t>
  </si>
  <si>
    <t>1 - Sapopemba</t>
  </si>
  <si>
    <t>4.2</t>
  </si>
  <si>
    <t>Minitrampolim</t>
  </si>
  <si>
    <t>5.1</t>
  </si>
  <si>
    <t xml:space="preserve">Monociclo </t>
  </si>
  <si>
    <t xml:space="preserve">5 - Cidade Tiradentes </t>
  </si>
  <si>
    <t>9 - Itaim Paulista</t>
  </si>
  <si>
    <t>5 - Parque Belém</t>
  </si>
  <si>
    <t>7 - Sapopemba</t>
  </si>
  <si>
    <t>5.2</t>
  </si>
  <si>
    <t xml:space="preserve">Perna de pau </t>
  </si>
  <si>
    <t xml:space="preserve">2 - Cidade Tiradentes                         </t>
  </si>
  <si>
    <t>12 - Parque Belém</t>
  </si>
  <si>
    <t>4 - Sapopemba</t>
  </si>
  <si>
    <t>6. AÉREOS</t>
  </si>
  <si>
    <t>6.1</t>
  </si>
  <si>
    <t>Lira</t>
  </si>
  <si>
    <t>3 - Vila Curuçá</t>
  </si>
  <si>
    <t>6.2</t>
  </si>
  <si>
    <t>Trapézio</t>
  </si>
  <si>
    <t xml:space="preserve">2 - Cidade Tirandentes </t>
  </si>
  <si>
    <t>Obs.: para o frete considerar as quantidades acima apresentadas e os endereços informados no item 2 da minuta do Edital.</t>
  </si>
  <si>
    <t>Forma de pagamento:   Boleto (  )      Depósito (  )</t>
  </si>
  <si>
    <t>Em caso de depósito, informar os dados bacários, conforme o item 06 (seis) do escopo do edital.</t>
  </si>
  <si>
    <t>Banco:</t>
  </si>
  <si>
    <t>Agência:</t>
  </si>
  <si>
    <t>Conta corrente:</t>
  </si>
  <si>
    <t>Assinatura do responsável legal da empresa: ______________________________________.</t>
  </si>
  <si>
    <t>3. ACROBACIA</t>
  </si>
  <si>
    <t>5. EQUILIBRISMO</t>
  </si>
  <si>
    <t>Valor total por objeto/local em R$</t>
  </si>
  <si>
    <t>EDITAL 17/24 - Anexo IV - Proposta Comercial II - Manutenção Corretiva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</si>
</sst>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212529"/>
      <name val="Calibri"/>
      <family val="2"/>
    </font>
    <font>
      <b/>
      <sz val="12"/>
      <color rgb="FF212529"/>
      <name val="Calibri"/>
      <family val="2"/>
    </font>
    <font>
      <b/>
      <u/>
      <sz val="14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i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 wrapText="1"/>
    </xf>
    <xf numFmtId="0" fontId="1" fillId="0" borderId="3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wrapText="1"/>
    </xf>
    <xf numFmtId="44" fontId="0" fillId="0" borderId="3" xfId="0" applyNumberFormat="1" applyBorder="1"/>
    <xf numFmtId="44" fontId="0" fillId="0" borderId="7" xfId="0" applyNumberFormat="1" applyBorder="1"/>
    <xf numFmtId="0" fontId="0" fillId="4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12" xfId="0" applyBorder="1" applyAlignment="1">
      <alignment wrapText="1"/>
    </xf>
    <xf numFmtId="0" fontId="2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11" xfId="0" applyBorder="1"/>
    <xf numFmtId="0" fontId="0" fillId="4" borderId="3" xfId="0" applyFill="1" applyBorder="1" applyAlignment="1">
      <alignment horizontal="center" vertical="center"/>
    </xf>
    <xf numFmtId="0" fontId="13" fillId="0" borderId="3" xfId="0" applyFont="1" applyBorder="1"/>
    <xf numFmtId="0" fontId="13" fillId="0" borderId="8" xfId="0" applyFont="1" applyBorder="1" applyAlignment="1">
      <alignment wrapText="1"/>
    </xf>
    <xf numFmtId="0" fontId="1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5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0" fillId="0" borderId="0" xfId="0" applyFont="1"/>
    <xf numFmtId="2" fontId="1" fillId="0" borderId="22" xfId="0" applyNumberFormat="1" applyFont="1" applyBorder="1" applyAlignment="1">
      <alignment vertical="center"/>
    </xf>
    <xf numFmtId="0" fontId="18" fillId="7" borderId="3" xfId="0" applyFont="1" applyFill="1" applyBorder="1" applyAlignment="1">
      <alignment horizontal="left" vertical="center" wrapText="1"/>
    </xf>
    <xf numFmtId="0" fontId="12" fillId="0" borderId="3" xfId="0" applyFont="1" applyBorder="1"/>
    <xf numFmtId="0" fontId="12" fillId="0" borderId="3" xfId="0" applyFont="1" applyBorder="1" applyAlignment="1">
      <alignment wrapText="1"/>
    </xf>
    <xf numFmtId="0" fontId="12" fillId="4" borderId="3" xfId="0" applyFont="1" applyFill="1" applyBorder="1"/>
    <xf numFmtId="0" fontId="12" fillId="0" borderId="0" xfId="0" applyFont="1"/>
    <xf numFmtId="0" fontId="12" fillId="0" borderId="3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7" fillId="7" borderId="33" xfId="0" applyFont="1" applyFill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left" vertical="center" wrapText="1"/>
    </xf>
    <xf numFmtId="0" fontId="16" fillId="7" borderId="3" xfId="0" applyFont="1" applyFill="1" applyBorder="1" applyAlignment="1">
      <alignment vertical="center" wrapText="1"/>
    </xf>
    <xf numFmtId="0" fontId="16" fillId="7" borderId="31" xfId="0" applyFont="1" applyFill="1" applyBorder="1" applyAlignment="1">
      <alignment horizontal="left" vertical="center" wrapText="1"/>
    </xf>
    <xf numFmtId="0" fontId="18" fillId="7" borderId="31" xfId="0" applyFont="1" applyFill="1" applyBorder="1" applyAlignment="1">
      <alignment horizontal="left" vertical="center" wrapText="1"/>
    </xf>
    <xf numFmtId="0" fontId="18" fillId="7" borderId="12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7" fillId="9" borderId="35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left" vertical="center" wrapText="1"/>
    </xf>
    <xf numFmtId="0" fontId="16" fillId="9" borderId="12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8" fillId="9" borderId="34" xfId="0" applyFont="1" applyFill="1" applyBorder="1" applyAlignment="1">
      <alignment horizontal="left" vertical="center" wrapText="1"/>
    </xf>
    <xf numFmtId="2" fontId="1" fillId="8" borderId="38" xfId="0" applyNumberFormat="1" applyFont="1" applyFill="1" applyBorder="1" applyAlignment="1">
      <alignment vertical="center" wrapText="1"/>
    </xf>
    <xf numFmtId="0" fontId="0" fillId="0" borderId="39" xfId="0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" fontId="0" fillId="0" borderId="40" xfId="0" applyNumberFormat="1" applyBorder="1" applyAlignment="1">
      <alignment vertical="center"/>
    </xf>
    <xf numFmtId="2" fontId="0" fillId="0" borderId="19" xfId="0" applyNumberFormat="1" applyBorder="1" applyAlignment="1">
      <alignment vertical="center"/>
    </xf>
    <xf numFmtId="0" fontId="0" fillId="9" borderId="3" xfId="0" applyFill="1" applyBorder="1"/>
    <xf numFmtId="2" fontId="0" fillId="9" borderId="19" xfId="0" applyNumberFormat="1" applyFill="1" applyBorder="1" applyAlignment="1">
      <alignment vertical="center"/>
    </xf>
    <xf numFmtId="2" fontId="0" fillId="0" borderId="41" xfId="0" applyNumberFormat="1" applyBorder="1" applyAlignment="1">
      <alignment vertical="center"/>
    </xf>
    <xf numFmtId="0" fontId="0" fillId="9" borderId="12" xfId="0" applyFill="1" applyBorder="1"/>
    <xf numFmtId="2" fontId="0" fillId="9" borderId="41" xfId="0" applyNumberFormat="1" applyFill="1" applyBorder="1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9" borderId="34" xfId="0" applyFill="1" applyBorder="1"/>
    <xf numFmtId="2" fontId="0" fillId="9" borderId="22" xfId="0" applyNumberFormat="1" applyFill="1" applyBorder="1" applyAlignment="1">
      <alignment vertical="center"/>
    </xf>
    <xf numFmtId="0" fontId="0" fillId="0" borderId="30" xfId="0" applyFill="1" applyBorder="1"/>
    <xf numFmtId="0" fontId="0" fillId="0" borderId="19" xfId="0" applyFill="1" applyBorder="1"/>
    <xf numFmtId="0" fontId="8" fillId="2" borderId="16" xfId="0" applyFont="1" applyFill="1" applyBorder="1" applyAlignment="1">
      <alignment horizontal="right" vertical="center" wrapText="1"/>
    </xf>
    <xf numFmtId="0" fontId="8" fillId="2" borderId="17" xfId="0" applyFont="1" applyFill="1" applyBorder="1" applyAlignment="1">
      <alignment horizontal="right" vertical="center" wrapText="1"/>
    </xf>
    <xf numFmtId="0" fontId="8" fillId="2" borderId="18" xfId="0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right" vertical="center" wrapText="1"/>
    </xf>
    <xf numFmtId="0" fontId="8" fillId="2" borderId="13" xfId="0" applyFont="1" applyFill="1" applyBorder="1" applyAlignment="1">
      <alignment horizontal="right" vertical="center" wrapText="1"/>
    </xf>
    <xf numFmtId="0" fontId="8" fillId="2" borderId="14" xfId="0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left"/>
    </xf>
    <xf numFmtId="0" fontId="16" fillId="0" borderId="12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7" borderId="12" xfId="0" applyFont="1" applyFill="1" applyBorder="1" applyAlignment="1">
      <alignment vertical="center" wrapText="1"/>
    </xf>
    <xf numFmtId="0" fontId="16" fillId="7" borderId="31" xfId="0" applyFont="1" applyFill="1" applyBorder="1" applyAlignment="1">
      <alignment vertical="center" wrapText="1"/>
    </xf>
    <xf numFmtId="0" fontId="17" fillId="7" borderId="35" xfId="0" applyFont="1" applyFill="1" applyBorder="1" applyAlignment="1">
      <alignment horizontal="center" vertical="center"/>
    </xf>
    <xf numFmtId="0" fontId="17" fillId="7" borderId="39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9" borderId="35" xfId="0" applyFill="1" applyBorder="1" applyAlignment="1">
      <alignment horizontal="center" vertical="center" wrapText="1"/>
    </xf>
    <xf numFmtId="0" fontId="0" fillId="9" borderId="36" xfId="0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horizontal="center" vertical="center" wrapText="1"/>
    </xf>
    <xf numFmtId="0" fontId="16" fillId="9" borderId="31" xfId="0" applyFont="1" applyFill="1" applyBorder="1" applyAlignment="1">
      <alignment horizontal="center" vertical="center" wrapText="1"/>
    </xf>
    <xf numFmtId="0" fontId="16" fillId="9" borderId="42" xfId="0" applyFont="1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horizontal="left" vertical="center" wrapText="1"/>
    </xf>
    <xf numFmtId="0" fontId="16" fillId="9" borderId="31" xfId="0" applyFont="1" applyFill="1" applyBorder="1" applyAlignment="1">
      <alignment horizontal="left" vertical="center" wrapText="1"/>
    </xf>
    <xf numFmtId="0" fontId="16" fillId="9" borderId="42" xfId="0" applyFont="1" applyFill="1" applyBorder="1" applyAlignment="1">
      <alignment horizontal="left" vertical="center" wrapText="1"/>
    </xf>
    <xf numFmtId="0" fontId="17" fillId="9" borderId="35" xfId="0" applyFont="1" applyFill="1" applyBorder="1" applyAlignment="1">
      <alignment horizontal="center" vertical="center"/>
    </xf>
    <xf numFmtId="0" fontId="17" fillId="9" borderId="39" xfId="0" applyFont="1" applyFill="1" applyBorder="1" applyAlignment="1">
      <alignment horizontal="center" vertical="center"/>
    </xf>
    <xf numFmtId="0" fontId="17" fillId="9" borderId="43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0" fillId="0" borderId="39" xfId="0" applyBorder="1" applyAlignment="1">
      <alignment horizontal="center" vertical="center" wrapText="1"/>
    </xf>
    <xf numFmtId="0" fontId="9" fillId="2" borderId="20" xfId="0" applyFont="1" applyFill="1" applyBorder="1" applyAlignment="1">
      <alignment horizontal="right" vertical="center" wrapText="1"/>
    </xf>
    <xf numFmtId="0" fontId="9" fillId="2" borderId="21" xfId="0" applyFont="1" applyFill="1" applyBorder="1" applyAlignment="1">
      <alignment horizontal="right" vertical="center" wrapText="1"/>
    </xf>
    <xf numFmtId="0" fontId="1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8" fillId="0" borderId="28" xfId="0" applyFont="1" applyFill="1" applyBorder="1" applyAlignment="1">
      <alignment horizontal="right" vertical="center" wrapText="1"/>
    </xf>
    <xf numFmtId="0" fontId="8" fillId="0" borderId="32" xfId="0" applyFont="1" applyFill="1" applyBorder="1" applyAlignment="1">
      <alignment horizontal="right" vertical="center" wrapText="1"/>
    </xf>
    <xf numFmtId="0" fontId="16" fillId="9" borderId="29" xfId="0" applyFont="1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vertical="center" wrapText="1"/>
    </xf>
    <xf numFmtId="0" fontId="16" fillId="9" borderId="29" xfId="0" applyFont="1" applyFill="1" applyBorder="1" applyAlignment="1">
      <alignment vertical="center" wrapText="1"/>
    </xf>
    <xf numFmtId="0" fontId="16" fillId="9" borderId="31" xfId="0" applyFont="1" applyFill="1" applyBorder="1" applyAlignment="1">
      <alignment vertical="center" wrapText="1"/>
    </xf>
    <xf numFmtId="0" fontId="0" fillId="9" borderId="39" xfId="0" applyFill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9" borderId="29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8" borderId="37" xfId="0" applyFont="1" applyFill="1" applyBorder="1" applyAlignment="1">
      <alignment horizontal="left" vertical="center" wrapText="1"/>
    </xf>
    <xf numFmtId="0" fontId="1" fillId="8" borderId="27" xfId="0" applyFont="1" applyFill="1" applyBorder="1" applyAlignment="1">
      <alignment horizontal="left" vertical="center" wrapText="1"/>
    </xf>
    <xf numFmtId="0" fontId="17" fillId="0" borderId="35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6" fillId="0" borderId="31" xfId="0" applyFont="1" applyBorder="1" applyAlignment="1">
      <alignment horizontal="left" vertical="center" wrapText="1"/>
    </xf>
    <xf numFmtId="0" fontId="8" fillId="0" borderId="26" xfId="0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FF9999"/>
      <color rgb="FFFF7C80"/>
      <color rgb="FFFF8989"/>
      <color rgb="FFC6E0B4"/>
      <color rgb="FFFF8585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zoomScale="60" zoomScaleNormal="60" workbookViewId="0">
      <pane xSplit="2" topLeftCell="D1" activePane="topRight" state="frozen"/>
      <selection pane="topRight" activeCell="I13" sqref="I13"/>
    </sheetView>
  </sheetViews>
  <sheetFormatPr defaultRowHeight="15" x14ac:dyDescent="0.25"/>
  <cols>
    <col min="1" max="1" width="13.42578125" customWidth="1"/>
    <col min="2" max="2" width="121.5703125" style="15" bestFit="1" customWidth="1"/>
    <col min="3" max="3" width="17.5703125" customWidth="1"/>
    <col min="4" max="4" width="19.140625" customWidth="1"/>
    <col min="5" max="8" width="12.5703125" bestFit="1" customWidth="1"/>
    <col min="9" max="9" width="14.5703125" bestFit="1" customWidth="1"/>
    <col min="10" max="10" width="14.5703125" customWidth="1"/>
    <col min="11" max="11" width="14.85546875" bestFit="1" customWidth="1"/>
    <col min="12" max="12" width="22" customWidth="1"/>
    <col min="13" max="13" width="20.28515625" customWidth="1"/>
    <col min="14" max="17" width="22" customWidth="1"/>
    <col min="18" max="18" width="21.7109375" customWidth="1"/>
    <col min="19" max="19" width="22" customWidth="1"/>
    <col min="20" max="20" width="19.42578125" customWidth="1"/>
  </cols>
  <sheetData>
    <row r="1" spans="1:20" ht="75.75" customHeight="1" x14ac:dyDescent="0.25">
      <c r="A1" s="10" t="s">
        <v>0</v>
      </c>
      <c r="B1" s="14" t="s">
        <v>1</v>
      </c>
      <c r="C1" s="8" t="s">
        <v>2</v>
      </c>
      <c r="D1" s="8" t="s">
        <v>3</v>
      </c>
      <c r="E1" s="17" t="s">
        <v>4</v>
      </c>
      <c r="F1" s="18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23" t="s">
        <v>11</v>
      </c>
      <c r="M1" s="23" t="s">
        <v>12</v>
      </c>
      <c r="N1" s="23" t="s">
        <v>13</v>
      </c>
      <c r="O1" s="24" t="s">
        <v>14</v>
      </c>
      <c r="P1" s="25" t="s">
        <v>15</v>
      </c>
      <c r="Q1" s="25" t="s">
        <v>16</v>
      </c>
      <c r="R1" s="24" t="s">
        <v>17</v>
      </c>
      <c r="S1" s="9" t="s">
        <v>18</v>
      </c>
      <c r="T1" s="9" t="s">
        <v>19</v>
      </c>
    </row>
    <row r="2" spans="1:20" ht="30" customHeight="1" x14ac:dyDescent="0.25">
      <c r="A2" s="10"/>
      <c r="B2" s="14"/>
      <c r="C2" s="8"/>
      <c r="D2" s="8"/>
      <c r="E2" s="17" t="s">
        <v>20</v>
      </c>
      <c r="F2" s="17" t="s">
        <v>20</v>
      </c>
      <c r="G2" s="17" t="s">
        <v>20</v>
      </c>
      <c r="H2" s="17" t="s">
        <v>20</v>
      </c>
      <c r="I2" s="17" t="s">
        <v>20</v>
      </c>
      <c r="J2" s="17" t="s">
        <v>20</v>
      </c>
      <c r="K2" s="17" t="s">
        <v>20</v>
      </c>
      <c r="L2" s="23" t="s">
        <v>21</v>
      </c>
      <c r="M2" s="23" t="s">
        <v>21</v>
      </c>
      <c r="N2" s="23" t="s">
        <v>21</v>
      </c>
      <c r="O2" s="25" t="s">
        <v>22</v>
      </c>
      <c r="P2" s="25" t="s">
        <v>22</v>
      </c>
      <c r="Q2" s="25" t="s">
        <v>22</v>
      </c>
      <c r="R2" s="25" t="s">
        <v>22</v>
      </c>
      <c r="S2" s="9"/>
      <c r="T2" s="9"/>
    </row>
    <row r="3" spans="1:20" ht="15.75" x14ac:dyDescent="0.25">
      <c r="A3" s="11">
        <v>1</v>
      </c>
      <c r="B3" s="56" t="s">
        <v>23</v>
      </c>
      <c r="C3" s="16">
        <f t="shared" ref="C3:C17" si="0">SUM(E3:R3)</f>
        <v>26</v>
      </c>
      <c r="D3" s="2"/>
      <c r="E3" s="5">
        <v>0</v>
      </c>
      <c r="F3" s="7"/>
      <c r="G3" s="7">
        <v>8</v>
      </c>
      <c r="H3" s="7">
        <v>8</v>
      </c>
      <c r="I3" s="7">
        <v>8</v>
      </c>
      <c r="J3" s="7">
        <v>2</v>
      </c>
      <c r="K3" s="7"/>
      <c r="L3" s="20"/>
      <c r="M3" s="20"/>
      <c r="N3" s="20"/>
      <c r="O3" s="20"/>
      <c r="P3" s="20"/>
      <c r="Q3" s="20"/>
      <c r="R3" s="20"/>
      <c r="S3" s="28">
        <v>1825.55</v>
      </c>
      <c r="T3" s="27">
        <f t="shared" ref="T3:T18" si="1">SUM(S3*C3)</f>
        <v>47464.299999999996</v>
      </c>
    </row>
    <row r="4" spans="1:20" ht="15.75" x14ac:dyDescent="0.25">
      <c r="A4" s="11">
        <v>2</v>
      </c>
      <c r="B4" s="56" t="s">
        <v>24</v>
      </c>
      <c r="C4" s="16">
        <f t="shared" si="0"/>
        <v>0</v>
      </c>
      <c r="D4" s="2"/>
      <c r="E4" s="5"/>
      <c r="F4" s="7"/>
      <c r="G4" s="7"/>
      <c r="H4" s="7"/>
      <c r="I4" s="7"/>
      <c r="J4" s="7"/>
      <c r="K4" s="7"/>
      <c r="L4" s="20"/>
      <c r="M4" s="20"/>
      <c r="N4" s="20"/>
      <c r="O4" s="20"/>
      <c r="P4" s="20"/>
      <c r="Q4" s="20"/>
      <c r="R4" s="20"/>
      <c r="S4" s="28">
        <v>2096.9</v>
      </c>
      <c r="T4" s="27">
        <f t="shared" si="1"/>
        <v>0</v>
      </c>
    </row>
    <row r="5" spans="1:20" ht="15.75" x14ac:dyDescent="0.25">
      <c r="A5" s="11">
        <v>3</v>
      </c>
      <c r="B5" s="43" t="s">
        <v>25</v>
      </c>
      <c r="C5" s="16">
        <f t="shared" si="0"/>
        <v>4</v>
      </c>
      <c r="D5" s="2"/>
      <c r="E5" s="5"/>
      <c r="F5" s="7"/>
      <c r="G5" s="7">
        <v>4</v>
      </c>
      <c r="H5" s="7"/>
      <c r="I5" s="7"/>
      <c r="J5" s="7"/>
      <c r="K5" s="7"/>
      <c r="L5" s="20"/>
      <c r="M5" s="20"/>
      <c r="N5" s="20"/>
      <c r="O5" s="20"/>
      <c r="P5" s="20"/>
      <c r="Q5" s="20"/>
      <c r="R5" s="20"/>
      <c r="S5" s="28">
        <v>5510.6</v>
      </c>
      <c r="T5" s="27">
        <f t="shared" si="1"/>
        <v>22042.400000000001</v>
      </c>
    </row>
    <row r="6" spans="1:20" ht="15.75" x14ac:dyDescent="0.25">
      <c r="A6" s="11">
        <v>4</v>
      </c>
      <c r="B6" s="57" t="s">
        <v>26</v>
      </c>
      <c r="C6" s="16">
        <f t="shared" si="0"/>
        <v>57</v>
      </c>
      <c r="D6" s="2"/>
      <c r="E6" s="5">
        <v>1</v>
      </c>
      <c r="F6" s="7">
        <v>2</v>
      </c>
      <c r="G6" s="7">
        <v>16</v>
      </c>
      <c r="H6" s="7">
        <v>17</v>
      </c>
      <c r="I6" s="7">
        <v>17</v>
      </c>
      <c r="J6" s="7">
        <v>4</v>
      </c>
      <c r="K6" s="7"/>
      <c r="L6" s="20"/>
      <c r="M6" s="29">
        <v>0</v>
      </c>
      <c r="N6" s="20"/>
      <c r="O6" s="29" t="s">
        <v>27</v>
      </c>
      <c r="P6" s="20"/>
      <c r="Q6" s="20"/>
      <c r="R6" s="20"/>
      <c r="S6" s="28">
        <v>541.44000000000005</v>
      </c>
      <c r="T6" s="27">
        <f t="shared" si="1"/>
        <v>30862.080000000002</v>
      </c>
    </row>
    <row r="7" spans="1:20" ht="15.75" x14ac:dyDescent="0.25">
      <c r="A7" s="11">
        <v>5</v>
      </c>
      <c r="B7" s="4" t="s">
        <v>28</v>
      </c>
      <c r="C7" s="16">
        <f t="shared" si="0"/>
        <v>4</v>
      </c>
      <c r="D7" s="2"/>
      <c r="E7" s="7"/>
      <c r="F7" s="7"/>
      <c r="G7" s="7">
        <v>2</v>
      </c>
      <c r="H7" s="7"/>
      <c r="I7" s="7"/>
      <c r="J7" s="7"/>
      <c r="K7" s="7"/>
      <c r="L7" s="20"/>
      <c r="M7" s="29">
        <v>2</v>
      </c>
      <c r="N7" s="20"/>
      <c r="O7" s="20"/>
      <c r="P7" s="20"/>
      <c r="Q7" s="20"/>
      <c r="R7" s="20"/>
      <c r="S7" s="28"/>
      <c r="T7" s="27">
        <f t="shared" si="1"/>
        <v>0</v>
      </c>
    </row>
    <row r="8" spans="1:20" ht="15.75" x14ac:dyDescent="0.25">
      <c r="A8" s="11">
        <v>6</v>
      </c>
      <c r="B8" s="56" t="s">
        <v>29</v>
      </c>
      <c r="C8" s="16">
        <f t="shared" si="0"/>
        <v>2</v>
      </c>
      <c r="D8" s="1"/>
      <c r="E8" s="5"/>
      <c r="F8" s="7"/>
      <c r="G8" s="7">
        <v>2</v>
      </c>
      <c r="H8" s="7"/>
      <c r="I8" s="7"/>
      <c r="J8" s="7"/>
      <c r="K8" s="7"/>
      <c r="L8" s="20"/>
      <c r="M8" s="20"/>
      <c r="N8" s="20"/>
      <c r="O8" s="20"/>
      <c r="P8" s="20"/>
      <c r="Q8" s="20"/>
      <c r="R8" s="20"/>
      <c r="S8" s="28">
        <v>2873.44</v>
      </c>
      <c r="T8" s="27">
        <f t="shared" si="1"/>
        <v>5746.88</v>
      </c>
    </row>
    <row r="9" spans="1:20" ht="15.75" x14ac:dyDescent="0.25">
      <c r="A9" s="11">
        <v>7</v>
      </c>
      <c r="B9" s="58" t="s">
        <v>30</v>
      </c>
      <c r="C9" s="16">
        <f t="shared" si="0"/>
        <v>8</v>
      </c>
      <c r="D9" s="3"/>
      <c r="E9" s="21"/>
      <c r="F9" s="7"/>
      <c r="G9" s="7"/>
      <c r="H9" s="7"/>
      <c r="I9" s="7">
        <v>3</v>
      </c>
      <c r="J9" s="7">
        <v>3</v>
      </c>
      <c r="K9" s="42">
        <v>2</v>
      </c>
      <c r="L9" s="20"/>
      <c r="M9" s="20"/>
      <c r="N9" s="20"/>
      <c r="O9" s="20"/>
      <c r="P9" s="20"/>
      <c r="Q9" s="20"/>
      <c r="R9" s="20"/>
      <c r="S9" s="28">
        <v>5865.63</v>
      </c>
      <c r="T9" s="27">
        <f t="shared" si="1"/>
        <v>46925.04</v>
      </c>
    </row>
    <row r="10" spans="1:20" ht="15.75" x14ac:dyDescent="0.25">
      <c r="A10" s="11">
        <v>8</v>
      </c>
      <c r="B10" s="59" t="s">
        <v>31</v>
      </c>
      <c r="C10" s="16">
        <f t="shared" si="0"/>
        <v>12</v>
      </c>
      <c r="D10" s="3"/>
      <c r="E10" s="5">
        <v>1</v>
      </c>
      <c r="F10" s="7">
        <v>2</v>
      </c>
      <c r="G10" s="7">
        <v>2</v>
      </c>
      <c r="H10" s="7">
        <v>3</v>
      </c>
      <c r="I10" s="7"/>
      <c r="J10" s="7">
        <v>0</v>
      </c>
      <c r="K10" s="7">
        <v>2</v>
      </c>
      <c r="L10" s="20"/>
      <c r="M10" s="20"/>
      <c r="N10" s="20">
        <v>2</v>
      </c>
      <c r="O10" s="20"/>
      <c r="P10" s="20"/>
      <c r="Q10" s="20"/>
      <c r="R10" s="20"/>
      <c r="S10" s="28">
        <v>5162.7</v>
      </c>
      <c r="T10" s="27">
        <f t="shared" si="1"/>
        <v>61952.399999999994</v>
      </c>
    </row>
    <row r="11" spans="1:20" ht="15.75" x14ac:dyDescent="0.25">
      <c r="A11" s="11">
        <v>9</v>
      </c>
      <c r="B11" s="4" t="s">
        <v>32</v>
      </c>
      <c r="C11" s="16">
        <f t="shared" si="0"/>
        <v>6</v>
      </c>
      <c r="D11" s="3"/>
      <c r="E11" s="5"/>
      <c r="F11" s="7"/>
      <c r="G11" s="7"/>
      <c r="H11" s="7"/>
      <c r="I11" s="7"/>
      <c r="J11" s="7"/>
      <c r="K11" s="7"/>
      <c r="L11" s="20"/>
      <c r="M11" s="29">
        <v>6</v>
      </c>
      <c r="N11" s="20"/>
      <c r="O11" s="20"/>
      <c r="P11" s="20"/>
      <c r="Q11" s="20"/>
      <c r="R11" s="20"/>
      <c r="S11" s="28"/>
      <c r="T11" s="27">
        <f t="shared" si="1"/>
        <v>0</v>
      </c>
    </row>
    <row r="12" spans="1:20" ht="15.75" x14ac:dyDescent="0.25">
      <c r="A12" s="11">
        <v>10</v>
      </c>
      <c r="B12" s="4" t="s">
        <v>33</v>
      </c>
      <c r="C12" s="16">
        <f t="shared" si="0"/>
        <v>2</v>
      </c>
      <c r="D12" s="3"/>
      <c r="E12" s="5"/>
      <c r="F12" s="7"/>
      <c r="G12" s="7"/>
      <c r="H12" s="7"/>
      <c r="I12" s="7"/>
      <c r="J12" s="7"/>
      <c r="K12" s="7"/>
      <c r="L12" s="20"/>
      <c r="M12" s="20">
        <v>2</v>
      </c>
      <c r="N12" s="20"/>
      <c r="O12" s="20"/>
      <c r="P12" s="20"/>
      <c r="Q12" s="20"/>
      <c r="R12" s="20"/>
      <c r="S12" s="28"/>
      <c r="T12" s="27">
        <f t="shared" si="1"/>
        <v>0</v>
      </c>
    </row>
    <row r="13" spans="1:20" ht="15.75" x14ac:dyDescent="0.25">
      <c r="A13" s="11">
        <v>11</v>
      </c>
      <c r="B13" s="4" t="s">
        <v>34</v>
      </c>
      <c r="C13" s="16">
        <f t="shared" si="0"/>
        <v>2</v>
      </c>
      <c r="D13" s="3"/>
      <c r="E13" s="5"/>
      <c r="F13" s="7"/>
      <c r="G13" s="7"/>
      <c r="H13" s="7"/>
      <c r="I13" s="7"/>
      <c r="J13" s="7"/>
      <c r="K13" s="7"/>
      <c r="L13" s="20"/>
      <c r="M13" s="20"/>
      <c r="N13" s="20">
        <v>2</v>
      </c>
      <c r="O13" s="20"/>
      <c r="P13" s="20"/>
      <c r="Q13" s="20"/>
      <c r="R13" s="30" t="s">
        <v>35</v>
      </c>
      <c r="S13" s="28"/>
      <c r="T13" s="27">
        <f t="shared" si="1"/>
        <v>0</v>
      </c>
    </row>
    <row r="14" spans="1:20" ht="15.75" x14ac:dyDescent="0.25">
      <c r="A14" s="11">
        <v>12</v>
      </c>
      <c r="B14" s="60" t="s">
        <v>36</v>
      </c>
      <c r="C14" s="16">
        <f t="shared" si="0"/>
        <v>0</v>
      </c>
      <c r="D14" s="3"/>
      <c r="E14" s="5"/>
      <c r="F14" s="7"/>
      <c r="G14" s="7"/>
      <c r="H14" s="7"/>
      <c r="I14" s="7"/>
      <c r="J14" s="7"/>
      <c r="K14" s="7"/>
      <c r="L14" s="20"/>
      <c r="M14" s="20"/>
      <c r="N14" s="20"/>
      <c r="O14" s="20"/>
      <c r="P14" s="30" t="s">
        <v>35</v>
      </c>
      <c r="Q14" s="20"/>
      <c r="R14" s="20"/>
      <c r="S14" s="28"/>
      <c r="T14" s="27">
        <f t="shared" si="1"/>
        <v>0</v>
      </c>
    </row>
    <row r="15" spans="1:20" ht="15.75" x14ac:dyDescent="0.25">
      <c r="A15" s="11">
        <v>13</v>
      </c>
      <c r="B15" s="56" t="s">
        <v>37</v>
      </c>
      <c r="C15" s="16">
        <f t="shared" si="0"/>
        <v>0</v>
      </c>
      <c r="D15" s="3"/>
      <c r="E15" s="5"/>
      <c r="F15" s="7"/>
      <c r="G15" s="7"/>
      <c r="H15" s="7"/>
      <c r="I15" s="7"/>
      <c r="J15" s="7"/>
      <c r="K15" s="7"/>
      <c r="L15" s="20"/>
      <c r="M15" s="20"/>
      <c r="N15" s="20"/>
      <c r="O15" s="20"/>
      <c r="P15" s="30" t="s">
        <v>35</v>
      </c>
      <c r="Q15" s="20"/>
      <c r="R15" s="20"/>
      <c r="S15" s="28"/>
      <c r="T15" s="27">
        <f t="shared" si="1"/>
        <v>0</v>
      </c>
    </row>
    <row r="16" spans="1:20" ht="15.75" x14ac:dyDescent="0.25">
      <c r="A16" s="11">
        <v>14</v>
      </c>
      <c r="B16" s="56" t="s">
        <v>38</v>
      </c>
      <c r="C16" s="16">
        <f t="shared" si="0"/>
        <v>0</v>
      </c>
      <c r="D16" s="3"/>
      <c r="E16" s="5"/>
      <c r="F16" s="7"/>
      <c r="G16" s="7"/>
      <c r="H16" s="7"/>
      <c r="I16" s="7"/>
      <c r="J16" s="7"/>
      <c r="K16" s="7"/>
      <c r="L16" s="20"/>
      <c r="M16" s="20"/>
      <c r="N16" s="20"/>
      <c r="O16" s="20"/>
      <c r="P16" s="20"/>
      <c r="Q16" s="30" t="s">
        <v>35</v>
      </c>
      <c r="R16" s="20"/>
      <c r="S16" s="28"/>
      <c r="T16" s="27">
        <f t="shared" si="1"/>
        <v>0</v>
      </c>
    </row>
    <row r="17" spans="1:20" ht="15.75" x14ac:dyDescent="0.25">
      <c r="A17" s="11">
        <v>15</v>
      </c>
      <c r="B17" s="56" t="s">
        <v>39</v>
      </c>
      <c r="C17" s="16">
        <f t="shared" si="0"/>
        <v>0</v>
      </c>
      <c r="D17" s="3"/>
      <c r="E17" s="5"/>
      <c r="F17" s="7"/>
      <c r="G17" s="7"/>
      <c r="H17" s="7"/>
      <c r="I17" s="7"/>
      <c r="J17" s="7"/>
      <c r="K17" s="7"/>
      <c r="L17" s="20"/>
      <c r="M17" s="20"/>
      <c r="N17" s="20"/>
      <c r="O17" s="20"/>
      <c r="P17" s="20"/>
      <c r="Q17" s="30" t="s">
        <v>35</v>
      </c>
      <c r="R17" s="20"/>
      <c r="S17" s="28"/>
      <c r="T17" s="27">
        <f t="shared" si="1"/>
        <v>0</v>
      </c>
    </row>
    <row r="18" spans="1:20" ht="15.75" x14ac:dyDescent="0.25">
      <c r="A18" s="11">
        <v>16</v>
      </c>
      <c r="B18" s="44" t="s">
        <v>40</v>
      </c>
      <c r="C18" s="22"/>
      <c r="D18" s="3"/>
      <c r="E18" s="5">
        <v>1</v>
      </c>
      <c r="F18" s="7">
        <v>1</v>
      </c>
      <c r="G18" s="7"/>
      <c r="H18" s="7">
        <v>1</v>
      </c>
      <c r="I18" s="7">
        <v>1</v>
      </c>
      <c r="J18" s="7"/>
      <c r="K18" s="7"/>
      <c r="L18" s="4"/>
      <c r="M18" s="4"/>
      <c r="N18" s="4"/>
      <c r="O18" s="4"/>
      <c r="P18" s="4"/>
      <c r="Q18" s="4"/>
      <c r="R18" s="4"/>
      <c r="S18" s="27"/>
      <c r="T18" s="27">
        <f t="shared" si="1"/>
        <v>0</v>
      </c>
    </row>
    <row r="19" spans="1:20" ht="15.75" x14ac:dyDescent="0.25">
      <c r="A19" s="11">
        <v>17</v>
      </c>
      <c r="B19" s="26" t="s">
        <v>41</v>
      </c>
      <c r="C19" s="31"/>
      <c r="D19" s="37"/>
      <c r="E19" s="38"/>
      <c r="F19" s="39"/>
      <c r="G19" s="39"/>
      <c r="H19" s="39"/>
      <c r="I19" s="39"/>
      <c r="J19" s="39" t="s">
        <v>42</v>
      </c>
      <c r="K19" s="39"/>
      <c r="L19" s="40"/>
      <c r="M19" s="40"/>
      <c r="N19" s="40"/>
      <c r="O19" s="40"/>
      <c r="P19" s="40"/>
      <c r="Q19" s="40"/>
      <c r="R19" s="40"/>
      <c r="S19" s="40"/>
      <c r="T19" s="40"/>
    </row>
    <row r="20" spans="1:20" ht="15.75" x14ac:dyDescent="0.25">
      <c r="A20" s="11">
        <v>18</v>
      </c>
      <c r="B20" s="59" t="s">
        <v>43</v>
      </c>
      <c r="C20" s="32"/>
      <c r="D20" s="33"/>
      <c r="E20" s="34"/>
      <c r="F20" s="35"/>
      <c r="G20" s="35"/>
      <c r="H20" s="35"/>
      <c r="I20" s="35"/>
      <c r="J20" s="35">
        <v>6</v>
      </c>
      <c r="K20" s="35"/>
      <c r="L20" s="36"/>
      <c r="M20" s="36"/>
      <c r="N20" s="36"/>
      <c r="O20" s="36"/>
      <c r="P20" s="36"/>
      <c r="Q20" s="36"/>
      <c r="R20" s="36"/>
      <c r="S20" s="36"/>
      <c r="T20" s="36"/>
    </row>
    <row r="21" spans="1:20" ht="30" customHeight="1" x14ac:dyDescent="0.25">
      <c r="B21" s="98" t="s">
        <v>44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100"/>
      <c r="T21" s="41"/>
    </row>
    <row r="22" spans="1:20" ht="17.25" customHeight="1" x14ac:dyDescent="0.25">
      <c r="B22" s="92" t="s">
        <v>45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4"/>
      <c r="T22" s="4"/>
    </row>
    <row r="23" spans="1:20" ht="16.5" customHeight="1" x14ac:dyDescent="0.25">
      <c r="B23" s="95" t="s">
        <v>19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7"/>
      <c r="T23" s="27">
        <f>SUM(T3:T18)</f>
        <v>214993.1</v>
      </c>
    </row>
  </sheetData>
  <mergeCells count="3">
    <mergeCell ref="B22:S22"/>
    <mergeCell ref="B23:S23"/>
    <mergeCell ref="B21:S21"/>
  </mergeCells>
  <pageMargins left="0.511811024" right="0.511811024" top="0.78740157499999996" bottom="0.78740157499999996" header="0.31496062000000002" footer="0.31496062000000002"/>
  <pageSetup paperSize="9" orientation="portrait" r:id="rId1"/>
  <colBreaks count="1" manualBreakCount="1">
    <brk id="2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4"/>
  <sheetViews>
    <sheetView tabSelected="1" view="pageLayout" zoomScale="85" zoomScaleNormal="100" zoomScalePageLayoutView="85" workbookViewId="0">
      <selection sqref="A1:F1"/>
    </sheetView>
  </sheetViews>
  <sheetFormatPr defaultRowHeight="15" x14ac:dyDescent="0.25"/>
  <cols>
    <col min="1" max="1" width="8.28515625" customWidth="1"/>
    <col min="2" max="2" width="39.42578125" style="13" customWidth="1"/>
    <col min="3" max="3" width="14.140625" style="6" customWidth="1"/>
    <col min="4" max="4" width="28.140625" style="12" customWidth="1"/>
    <col min="5" max="5" width="19" customWidth="1"/>
    <col min="6" max="6" width="25.7109375" customWidth="1"/>
  </cols>
  <sheetData>
    <row r="1" spans="1:6" ht="39.75" customHeight="1" thickBot="1" x14ac:dyDescent="0.3">
      <c r="A1" s="150" t="s">
        <v>126</v>
      </c>
      <c r="B1" s="151"/>
      <c r="C1" s="151"/>
      <c r="D1" s="151"/>
      <c r="E1" s="151"/>
      <c r="F1" s="152"/>
    </row>
    <row r="2" spans="1:6" ht="7.5" customHeight="1" x14ac:dyDescent="0.25">
      <c r="A2" s="46"/>
      <c r="B2" s="46"/>
      <c r="C2" s="46"/>
      <c r="D2" s="46"/>
      <c r="E2" s="46"/>
      <c r="F2" s="46"/>
    </row>
    <row r="3" spans="1:6" ht="19.5" customHeight="1" x14ac:dyDescent="0.25">
      <c r="A3" s="130" t="s">
        <v>46</v>
      </c>
      <c r="B3" s="130"/>
      <c r="C3" s="130"/>
      <c r="D3" s="130"/>
      <c r="E3" s="130"/>
      <c r="F3" s="130"/>
    </row>
    <row r="4" spans="1:6" ht="19.5" customHeight="1" x14ac:dyDescent="0.25">
      <c r="A4" s="130" t="s">
        <v>47</v>
      </c>
      <c r="B4" s="130"/>
      <c r="C4" s="130"/>
      <c r="D4" s="130"/>
      <c r="E4" s="130"/>
      <c r="F4" s="130"/>
    </row>
    <row r="5" spans="1:6" ht="19.5" customHeight="1" x14ac:dyDescent="0.25">
      <c r="A5" s="130" t="s">
        <v>48</v>
      </c>
      <c r="B5" s="130"/>
      <c r="C5" s="130"/>
      <c r="D5" s="130"/>
      <c r="E5" s="130"/>
      <c r="F5" s="130"/>
    </row>
    <row r="6" spans="1:6" ht="19.5" customHeight="1" x14ac:dyDescent="0.25">
      <c r="A6" s="130" t="s">
        <v>49</v>
      </c>
      <c r="B6" s="130"/>
      <c r="C6" s="130"/>
      <c r="D6" s="130"/>
      <c r="E6" s="130"/>
      <c r="F6" s="130"/>
    </row>
    <row r="7" spans="1:6" ht="19.5" customHeight="1" x14ac:dyDescent="0.25">
      <c r="A7" s="130" t="s">
        <v>50</v>
      </c>
      <c r="B7" s="130"/>
      <c r="C7" s="130"/>
      <c r="D7" s="130"/>
      <c r="E7" s="130"/>
      <c r="F7" s="130"/>
    </row>
    <row r="8" spans="1:6" ht="19.5" customHeight="1" x14ac:dyDescent="0.25">
      <c r="A8" s="130" t="s">
        <v>51</v>
      </c>
      <c r="B8" s="130"/>
      <c r="C8" s="130"/>
      <c r="D8" s="130"/>
      <c r="E8" s="130"/>
      <c r="F8" s="130"/>
    </row>
    <row r="9" spans="1:6" ht="7.5" customHeight="1" thickBot="1" x14ac:dyDescent="0.3"/>
    <row r="10" spans="1:6" ht="45" thickBot="1" x14ac:dyDescent="0.3">
      <c r="A10" s="47" t="s">
        <v>0</v>
      </c>
      <c r="B10" s="48" t="s">
        <v>52</v>
      </c>
      <c r="C10" s="48" t="s">
        <v>53</v>
      </c>
      <c r="D10" s="48" t="s">
        <v>54</v>
      </c>
      <c r="E10" s="48" t="s">
        <v>55</v>
      </c>
      <c r="F10" s="49" t="s">
        <v>125</v>
      </c>
    </row>
    <row r="11" spans="1:6" ht="15.75" customHeight="1" x14ac:dyDescent="0.25">
      <c r="A11" s="142" t="s">
        <v>56</v>
      </c>
      <c r="B11" s="143"/>
      <c r="C11" s="143"/>
      <c r="D11" s="143"/>
      <c r="E11" s="143"/>
      <c r="F11" s="77">
        <f>F12</f>
        <v>0</v>
      </c>
    </row>
    <row r="12" spans="1:6" ht="17.25" customHeight="1" thickBot="1" x14ac:dyDescent="0.3">
      <c r="A12" s="78" t="s">
        <v>57</v>
      </c>
      <c r="B12" s="66" t="s">
        <v>58</v>
      </c>
      <c r="C12" s="63">
        <v>1</v>
      </c>
      <c r="D12" s="67" t="s">
        <v>59</v>
      </c>
      <c r="E12" s="79"/>
      <c r="F12" s="80"/>
    </row>
    <row r="13" spans="1:6" ht="15.75" customHeight="1" x14ac:dyDescent="0.25">
      <c r="A13" s="142" t="s">
        <v>60</v>
      </c>
      <c r="B13" s="143"/>
      <c r="C13" s="143"/>
      <c r="D13" s="143"/>
      <c r="E13" s="143"/>
      <c r="F13" s="77">
        <f>SUM(F14:F24)</f>
        <v>0</v>
      </c>
    </row>
    <row r="14" spans="1:6" ht="17.25" customHeight="1" x14ac:dyDescent="0.25">
      <c r="A14" s="62" t="s">
        <v>61</v>
      </c>
      <c r="B14" s="65" t="s">
        <v>62</v>
      </c>
      <c r="C14" s="45">
        <v>1</v>
      </c>
      <c r="D14" s="55" t="s">
        <v>63</v>
      </c>
      <c r="E14" s="4"/>
      <c r="F14" s="81"/>
    </row>
    <row r="15" spans="1:6" ht="15.75" customHeight="1" x14ac:dyDescent="0.25">
      <c r="A15" s="110" t="s">
        <v>64</v>
      </c>
      <c r="B15" s="134" t="s">
        <v>65</v>
      </c>
      <c r="C15" s="112">
        <v>11</v>
      </c>
      <c r="D15" s="64" t="s">
        <v>66</v>
      </c>
      <c r="E15" s="82"/>
      <c r="F15" s="83"/>
    </row>
    <row r="16" spans="1:6" ht="15" customHeight="1" x14ac:dyDescent="0.25">
      <c r="A16" s="111"/>
      <c r="B16" s="135"/>
      <c r="C16" s="133"/>
      <c r="D16" s="64" t="s">
        <v>67</v>
      </c>
      <c r="E16" s="82"/>
      <c r="F16" s="83"/>
    </row>
    <row r="17" spans="1:6" x14ac:dyDescent="0.25">
      <c r="A17" s="62" t="s">
        <v>68</v>
      </c>
      <c r="B17" s="65" t="s">
        <v>69</v>
      </c>
      <c r="C17" s="45">
        <v>1</v>
      </c>
      <c r="D17" s="55" t="s">
        <v>70</v>
      </c>
      <c r="E17" s="4"/>
      <c r="F17" s="81"/>
    </row>
    <row r="18" spans="1:6" ht="15.75" customHeight="1" x14ac:dyDescent="0.25">
      <c r="A18" s="110" t="s">
        <v>71</v>
      </c>
      <c r="B18" s="134" t="s">
        <v>72</v>
      </c>
      <c r="C18" s="112">
        <v>7</v>
      </c>
      <c r="D18" s="64" t="s">
        <v>73</v>
      </c>
      <c r="E18" s="82"/>
      <c r="F18" s="83"/>
    </row>
    <row r="19" spans="1:6" x14ac:dyDescent="0.25">
      <c r="A19" s="137"/>
      <c r="B19" s="136"/>
      <c r="C19" s="113"/>
      <c r="D19" s="64" t="s">
        <v>74</v>
      </c>
      <c r="E19" s="82"/>
      <c r="F19" s="83"/>
    </row>
    <row r="20" spans="1:6" x14ac:dyDescent="0.25">
      <c r="A20" s="137"/>
      <c r="B20" s="136"/>
      <c r="C20" s="113"/>
      <c r="D20" s="64" t="s">
        <v>75</v>
      </c>
      <c r="E20" s="82"/>
      <c r="F20" s="83"/>
    </row>
    <row r="21" spans="1:6" x14ac:dyDescent="0.25">
      <c r="A21" s="111"/>
      <c r="B21" s="135"/>
      <c r="C21" s="133"/>
      <c r="D21" s="64" t="s">
        <v>76</v>
      </c>
      <c r="E21" s="82"/>
      <c r="F21" s="83"/>
    </row>
    <row r="22" spans="1:6" x14ac:dyDescent="0.25">
      <c r="A22" s="106" t="s">
        <v>77</v>
      </c>
      <c r="B22" s="104" t="s">
        <v>78</v>
      </c>
      <c r="C22" s="102">
        <v>76</v>
      </c>
      <c r="D22" s="55" t="s">
        <v>79</v>
      </c>
      <c r="E22" s="55"/>
      <c r="F22" s="81"/>
    </row>
    <row r="23" spans="1:6" x14ac:dyDescent="0.25">
      <c r="A23" s="107"/>
      <c r="B23" s="105"/>
      <c r="C23" s="103"/>
      <c r="D23" s="55" t="s">
        <v>80</v>
      </c>
      <c r="E23" s="4"/>
      <c r="F23" s="81"/>
    </row>
    <row r="24" spans="1:6" ht="15.75" thickBot="1" x14ac:dyDescent="0.3">
      <c r="A24" s="107"/>
      <c r="B24" s="105"/>
      <c r="C24" s="103"/>
      <c r="D24" s="68" t="s">
        <v>81</v>
      </c>
      <c r="E24" s="40"/>
      <c r="F24" s="84"/>
    </row>
    <row r="25" spans="1:6" ht="15.75" x14ac:dyDescent="0.25">
      <c r="A25" s="142" t="s">
        <v>123</v>
      </c>
      <c r="B25" s="143"/>
      <c r="C25" s="143"/>
      <c r="D25" s="143"/>
      <c r="E25" s="143"/>
      <c r="F25" s="77">
        <f>SUM(F26:F30)</f>
        <v>0</v>
      </c>
    </row>
    <row r="26" spans="1:6" ht="15.75" customHeight="1" x14ac:dyDescent="0.25">
      <c r="A26" s="110" t="s">
        <v>82</v>
      </c>
      <c r="B26" s="115" t="s">
        <v>83</v>
      </c>
      <c r="C26" s="112">
        <v>4</v>
      </c>
      <c r="D26" s="64" t="s">
        <v>84</v>
      </c>
      <c r="E26" s="82"/>
      <c r="F26" s="83"/>
    </row>
    <row r="27" spans="1:6" x14ac:dyDescent="0.25">
      <c r="A27" s="111"/>
      <c r="B27" s="140"/>
      <c r="C27" s="133"/>
      <c r="D27" s="64" t="s">
        <v>85</v>
      </c>
      <c r="E27" s="82"/>
      <c r="F27" s="83"/>
    </row>
    <row r="28" spans="1:6" ht="15.75" customHeight="1" x14ac:dyDescent="0.25">
      <c r="A28" s="108" t="s">
        <v>86</v>
      </c>
      <c r="B28" s="138" t="s">
        <v>87</v>
      </c>
      <c r="C28" s="102">
        <v>5</v>
      </c>
      <c r="D28" s="69" t="s">
        <v>88</v>
      </c>
      <c r="E28" s="4"/>
      <c r="F28" s="81"/>
    </row>
    <row r="29" spans="1:6" x14ac:dyDescent="0.25">
      <c r="A29" s="109"/>
      <c r="B29" s="139"/>
      <c r="C29" s="121"/>
      <c r="D29" s="69" t="s">
        <v>89</v>
      </c>
      <c r="E29" s="4"/>
      <c r="F29" s="81"/>
    </row>
    <row r="30" spans="1:6" ht="17.25" customHeight="1" thickBot="1" x14ac:dyDescent="0.3">
      <c r="A30" s="71" t="s">
        <v>90</v>
      </c>
      <c r="B30" s="72" t="s">
        <v>91</v>
      </c>
      <c r="C30" s="73">
        <v>1</v>
      </c>
      <c r="D30" s="74" t="s">
        <v>59</v>
      </c>
      <c r="E30" s="85"/>
      <c r="F30" s="86"/>
    </row>
    <row r="31" spans="1:6" ht="15.75" x14ac:dyDescent="0.25">
      <c r="A31" s="142" t="s">
        <v>92</v>
      </c>
      <c r="B31" s="143"/>
      <c r="C31" s="143"/>
      <c r="D31" s="143"/>
      <c r="E31" s="143"/>
      <c r="F31" s="77">
        <f>SUM(F32:F33)</f>
        <v>0</v>
      </c>
    </row>
    <row r="32" spans="1:6" ht="17.25" customHeight="1" x14ac:dyDescent="0.25">
      <c r="A32" s="87" t="s">
        <v>93</v>
      </c>
      <c r="B32" s="75" t="s">
        <v>94</v>
      </c>
      <c r="C32" s="45">
        <v>1</v>
      </c>
      <c r="D32" s="69" t="s">
        <v>95</v>
      </c>
      <c r="E32" s="4"/>
      <c r="F32" s="81"/>
    </row>
    <row r="33" spans="1:13" ht="17.25" customHeight="1" thickBot="1" x14ac:dyDescent="0.3">
      <c r="A33" s="71" t="s">
        <v>96</v>
      </c>
      <c r="B33" s="72" t="s">
        <v>97</v>
      </c>
      <c r="C33" s="73">
        <v>1</v>
      </c>
      <c r="D33" s="74" t="s">
        <v>59</v>
      </c>
      <c r="E33" s="85"/>
      <c r="F33" s="86"/>
    </row>
    <row r="34" spans="1:13" ht="15.75" x14ac:dyDescent="0.25">
      <c r="A34" s="142" t="s">
        <v>124</v>
      </c>
      <c r="B34" s="143"/>
      <c r="C34" s="143"/>
      <c r="D34" s="143"/>
      <c r="E34" s="143"/>
      <c r="F34" s="77">
        <f>SUM(F35:F42)</f>
        <v>0</v>
      </c>
    </row>
    <row r="35" spans="1:13" ht="15.75" customHeight="1" x14ac:dyDescent="0.25">
      <c r="A35" s="108" t="s">
        <v>98</v>
      </c>
      <c r="B35" s="122" t="s">
        <v>99</v>
      </c>
      <c r="C35" s="102">
        <v>26</v>
      </c>
      <c r="D35" s="69" t="s">
        <v>100</v>
      </c>
      <c r="E35" s="4"/>
      <c r="F35" s="81"/>
      <c r="M35" s="70"/>
    </row>
    <row r="36" spans="1:13" x14ac:dyDescent="0.25">
      <c r="A36" s="125"/>
      <c r="B36" s="123"/>
      <c r="C36" s="103"/>
      <c r="D36" s="69" t="s">
        <v>101</v>
      </c>
      <c r="E36" s="4"/>
      <c r="F36" s="81"/>
    </row>
    <row r="37" spans="1:13" x14ac:dyDescent="0.25">
      <c r="A37" s="125"/>
      <c r="B37" s="123"/>
      <c r="C37" s="103"/>
      <c r="D37" s="69" t="s">
        <v>102</v>
      </c>
      <c r="E37" s="4"/>
      <c r="F37" s="81"/>
    </row>
    <row r="38" spans="1:13" x14ac:dyDescent="0.25">
      <c r="A38" s="109"/>
      <c r="B38" s="124"/>
      <c r="C38" s="121"/>
      <c r="D38" s="69" t="s">
        <v>103</v>
      </c>
      <c r="E38" s="4"/>
      <c r="F38" s="81"/>
    </row>
    <row r="39" spans="1:13" x14ac:dyDescent="0.25">
      <c r="A39" s="118" t="s">
        <v>104</v>
      </c>
      <c r="B39" s="115" t="s">
        <v>105</v>
      </c>
      <c r="C39" s="112">
        <v>19</v>
      </c>
      <c r="D39" s="64" t="s">
        <v>106</v>
      </c>
      <c r="E39" s="82"/>
      <c r="F39" s="83"/>
    </row>
    <row r="40" spans="1:13" x14ac:dyDescent="0.25">
      <c r="A40" s="119"/>
      <c r="B40" s="116"/>
      <c r="C40" s="113"/>
      <c r="D40" s="64" t="s">
        <v>88</v>
      </c>
      <c r="E40" s="82"/>
      <c r="F40" s="83"/>
    </row>
    <row r="41" spans="1:13" x14ac:dyDescent="0.25">
      <c r="A41" s="119"/>
      <c r="B41" s="116"/>
      <c r="C41" s="113"/>
      <c r="D41" s="64" t="s">
        <v>107</v>
      </c>
      <c r="E41" s="82"/>
      <c r="F41" s="83"/>
    </row>
    <row r="42" spans="1:13" ht="15.75" thickBot="1" x14ac:dyDescent="0.3">
      <c r="A42" s="120"/>
      <c r="B42" s="117"/>
      <c r="C42" s="114"/>
      <c r="D42" s="64" t="s">
        <v>108</v>
      </c>
      <c r="E42" s="82"/>
      <c r="F42" s="83"/>
    </row>
    <row r="43" spans="1:13" ht="15.75" customHeight="1" x14ac:dyDescent="0.25">
      <c r="A43" s="142" t="s">
        <v>109</v>
      </c>
      <c r="B43" s="143"/>
      <c r="C43" s="143"/>
      <c r="D43" s="143"/>
      <c r="E43" s="143"/>
      <c r="F43" s="77">
        <f>SUM(F44:F49)</f>
        <v>0</v>
      </c>
    </row>
    <row r="44" spans="1:13" x14ac:dyDescent="0.25">
      <c r="A44" s="144" t="s">
        <v>110</v>
      </c>
      <c r="B44" s="138" t="s">
        <v>111</v>
      </c>
      <c r="C44" s="102">
        <v>9</v>
      </c>
      <c r="D44" s="69" t="s">
        <v>66</v>
      </c>
      <c r="E44" s="4"/>
      <c r="F44" s="81"/>
    </row>
    <row r="45" spans="1:13" x14ac:dyDescent="0.25">
      <c r="A45" s="145"/>
      <c r="B45" s="147"/>
      <c r="C45" s="103"/>
      <c r="D45" s="69" t="s">
        <v>88</v>
      </c>
      <c r="E45" s="4"/>
      <c r="F45" s="81"/>
    </row>
    <row r="46" spans="1:13" x14ac:dyDescent="0.25">
      <c r="A46" s="145"/>
      <c r="B46" s="147"/>
      <c r="C46" s="103"/>
      <c r="D46" s="69" t="s">
        <v>112</v>
      </c>
      <c r="E46" s="4"/>
      <c r="F46" s="81"/>
    </row>
    <row r="47" spans="1:13" x14ac:dyDescent="0.25">
      <c r="A47" s="146"/>
      <c r="B47" s="139"/>
      <c r="C47" s="121"/>
      <c r="D47" s="69" t="s">
        <v>75</v>
      </c>
      <c r="E47" s="4"/>
      <c r="F47" s="81"/>
    </row>
    <row r="48" spans="1:13" x14ac:dyDescent="0.25">
      <c r="A48" s="118" t="s">
        <v>113</v>
      </c>
      <c r="B48" s="115" t="s">
        <v>114</v>
      </c>
      <c r="C48" s="112">
        <v>7</v>
      </c>
      <c r="D48" s="74" t="s">
        <v>115</v>
      </c>
      <c r="E48" s="85"/>
      <c r="F48" s="86"/>
    </row>
    <row r="49" spans="1:6" ht="15.75" thickBot="1" x14ac:dyDescent="0.3">
      <c r="A49" s="120"/>
      <c r="B49" s="117"/>
      <c r="C49" s="114"/>
      <c r="D49" s="76" t="s">
        <v>102</v>
      </c>
      <c r="E49" s="88"/>
      <c r="F49" s="89"/>
    </row>
    <row r="50" spans="1:6" ht="21" customHeight="1" x14ac:dyDescent="0.25">
      <c r="A50" s="131" t="s">
        <v>44</v>
      </c>
      <c r="B50" s="132"/>
      <c r="C50" s="132"/>
      <c r="D50" s="132"/>
      <c r="E50" s="132"/>
      <c r="F50" s="90"/>
    </row>
    <row r="51" spans="1:6" ht="21" customHeight="1" x14ac:dyDescent="0.25">
      <c r="A51" s="148" t="s">
        <v>45</v>
      </c>
      <c r="B51" s="149"/>
      <c r="C51" s="149"/>
      <c r="D51" s="149"/>
      <c r="E51" s="149"/>
      <c r="F51" s="91"/>
    </row>
    <row r="52" spans="1:6" ht="35.25" customHeight="1" thickBot="1" x14ac:dyDescent="0.3">
      <c r="A52" s="126" t="s">
        <v>19</v>
      </c>
      <c r="B52" s="127"/>
      <c r="C52" s="127"/>
      <c r="D52" s="127"/>
      <c r="E52" s="127"/>
      <c r="F52" s="54">
        <f>SUM(F11,F13,F25,F31,F34,F43,F51)-F50</f>
        <v>0</v>
      </c>
    </row>
    <row r="53" spans="1:6" x14ac:dyDescent="0.25">
      <c r="A53" s="53" t="s">
        <v>116</v>
      </c>
    </row>
    <row r="55" spans="1:6" ht="15.75" x14ac:dyDescent="0.25">
      <c r="A55" s="129" t="s">
        <v>117</v>
      </c>
      <c r="B55" s="129"/>
      <c r="C55" s="129"/>
      <c r="D55" s="129"/>
    </row>
    <row r="56" spans="1:6" ht="15.75" x14ac:dyDescent="0.25">
      <c r="A56" s="128" t="s">
        <v>118</v>
      </c>
      <c r="B56" s="128"/>
      <c r="C56" s="128"/>
      <c r="D56" s="128"/>
    </row>
    <row r="57" spans="1:6" ht="15.75" x14ac:dyDescent="0.25">
      <c r="A57" s="101" t="s">
        <v>119</v>
      </c>
      <c r="B57" s="101"/>
      <c r="C57" s="50"/>
      <c r="D57" s="50"/>
    </row>
    <row r="58" spans="1:6" ht="15.75" x14ac:dyDescent="0.25">
      <c r="A58" s="101" t="s">
        <v>120</v>
      </c>
      <c r="B58" s="101"/>
      <c r="C58" s="50"/>
      <c r="D58" s="50"/>
    </row>
    <row r="59" spans="1:6" ht="15.75" x14ac:dyDescent="0.25">
      <c r="A59" s="101" t="s">
        <v>121</v>
      </c>
      <c r="B59" s="101"/>
      <c r="C59" s="50"/>
      <c r="D59" s="50"/>
    </row>
    <row r="60" spans="1:6" ht="15.75" x14ac:dyDescent="0.25">
      <c r="A60" s="61"/>
      <c r="C60" s="61"/>
      <c r="D60" s="61"/>
    </row>
    <row r="61" spans="1:6" ht="15.75" x14ac:dyDescent="0.25">
      <c r="A61" s="51"/>
      <c r="C61" s="51"/>
      <c r="D61" s="51"/>
      <c r="E61" s="51"/>
    </row>
    <row r="62" spans="1:6" x14ac:dyDescent="0.25">
      <c r="C62"/>
      <c r="D62"/>
    </row>
    <row r="63" spans="1:6" ht="15.75" x14ac:dyDescent="0.25">
      <c r="A63" s="52"/>
      <c r="C63"/>
      <c r="D63"/>
    </row>
    <row r="64" spans="1:6" ht="15.75" x14ac:dyDescent="0.25">
      <c r="A64" s="141" t="s">
        <v>122</v>
      </c>
      <c r="B64" s="141"/>
      <c r="C64" s="141"/>
      <c r="D64" s="141"/>
      <c r="E64" s="141"/>
      <c r="F64" s="141"/>
    </row>
  </sheetData>
  <mergeCells count="49">
    <mergeCell ref="A64:F64"/>
    <mergeCell ref="A11:E11"/>
    <mergeCell ref="A43:E43"/>
    <mergeCell ref="A34:E34"/>
    <mergeCell ref="A31:E31"/>
    <mergeCell ref="A25:E25"/>
    <mergeCell ref="A13:E13"/>
    <mergeCell ref="A44:A47"/>
    <mergeCell ref="B44:B47"/>
    <mergeCell ref="C44:C47"/>
    <mergeCell ref="C48:C49"/>
    <mergeCell ref="B48:B49"/>
    <mergeCell ref="A48:A49"/>
    <mergeCell ref="A51:E51"/>
    <mergeCell ref="A59:B59"/>
    <mergeCell ref="A58:B58"/>
    <mergeCell ref="C28:C29"/>
    <mergeCell ref="C26:C27"/>
    <mergeCell ref="B28:B29"/>
    <mergeCell ref="B26:B27"/>
    <mergeCell ref="A7:F7"/>
    <mergeCell ref="A8:F8"/>
    <mergeCell ref="C15:C16"/>
    <mergeCell ref="B15:B16"/>
    <mergeCell ref="A15:A16"/>
    <mergeCell ref="C18:C21"/>
    <mergeCell ref="B18:B21"/>
    <mergeCell ref="A18:A21"/>
    <mergeCell ref="A1:F1"/>
    <mergeCell ref="A3:F3"/>
    <mergeCell ref="A4:F4"/>
    <mergeCell ref="A5:F5"/>
    <mergeCell ref="A6:F6"/>
    <mergeCell ref="A57:B57"/>
    <mergeCell ref="C22:C24"/>
    <mergeCell ref="B22:B24"/>
    <mergeCell ref="A22:A24"/>
    <mergeCell ref="A28:A29"/>
    <mergeCell ref="A26:A27"/>
    <mergeCell ref="C39:C42"/>
    <mergeCell ref="B39:B42"/>
    <mergeCell ref="A39:A42"/>
    <mergeCell ref="C35:C38"/>
    <mergeCell ref="B35:B38"/>
    <mergeCell ref="A35:A38"/>
    <mergeCell ref="A52:E52"/>
    <mergeCell ref="A56:D56"/>
    <mergeCell ref="A55:D55"/>
    <mergeCell ref="A50:E50"/>
  </mergeCells>
  <pageMargins left="0.51181102362204722" right="0.31496062992125984" top="0.59055118110236227" bottom="0.59055118110236227" header="0.31496062992125984" footer="0.31496062992125984"/>
  <pageSetup paperSize="9" scale="70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F9965A0D5B842458F3D797A30B06816" ma:contentTypeVersion="16" ma:contentTypeDescription="Crie um novo documento." ma:contentTypeScope="" ma:versionID="66793a0329aa9917b8e2cb1f2b3c3da6">
  <xsd:schema xmlns:xsd="http://www.w3.org/2001/XMLSchema" xmlns:xs="http://www.w3.org/2001/XMLSchema" xmlns:p="http://schemas.microsoft.com/office/2006/metadata/properties" xmlns:ns1="http://schemas.microsoft.com/sharepoint/v3" xmlns:ns3="b61cffeb-700f-431c-8c99-fd910caccb20" xmlns:ns4="c99ef23a-5b5a-4923-9d7f-d6d3ff83f18a" targetNamespace="http://schemas.microsoft.com/office/2006/metadata/properties" ma:root="true" ma:fieldsID="25eb600d74be771c438e31e1ee46a31b" ns1:_="" ns3:_="" ns4:_="">
    <xsd:import namespace="http://schemas.microsoft.com/sharepoint/v3"/>
    <xsd:import namespace="b61cffeb-700f-431c-8c99-fd910caccb20"/>
    <xsd:import namespace="c99ef23a-5b5a-4923-9d7f-d6d3ff83f1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cffeb-700f-431c-8c99-fd910caccb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ef23a-5b5a-4923-9d7f-d6d3ff83f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8F2529-3D79-427B-8928-05EA53901B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7228F7-B06C-4B71-8D63-484BAED914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65B6034-83E7-4006-BDF7-7705240FE3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1cffeb-700f-431c-8c99-fd910caccb20"/>
    <ds:schemaRef ds:uri="c99ef23a-5b5a-4923-9d7f-d6d3ff83f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Gabarito por espaço - segurança</vt:lpstr>
      <vt:lpstr>Anexo IV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Gabriela Fonseca de Souza</cp:lastModifiedBy>
  <cp:revision/>
  <dcterms:created xsi:type="dcterms:W3CDTF">2020-07-24T19:49:48Z</dcterms:created>
  <dcterms:modified xsi:type="dcterms:W3CDTF">2024-06-13T15:57:35Z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0x0101001F9965A0D5B842458F3D797A30B06816</vt:lpwstr>
  </property>
</Properties>
</file>