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ssyca.nascimento\Desktop\Editais\Impermeabilização_laje_fc\"/>
    </mc:Choice>
  </mc:AlternateContent>
  <xr:revisionPtr revIDLastSave="0" documentId="13_ncr:1_{589DE7A1-6BBC-4FD7-916B-F66F79090F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o IIA - TOTAL" sheetId="1" r:id="rId1"/>
    <sheet name="Anexo IIA - Itaim" sheetId="2" r:id="rId2"/>
    <sheet name="Anexo IIA - Curuçá" sheetId="3" r:id="rId3"/>
    <sheet name="Anexo IIA - Tiradentes" sheetId="4" r:id="rId4"/>
    <sheet name="Anexo IIB - BD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F18" i="5" s="1"/>
  <c r="D21" i="5" s="1"/>
  <c r="F11" i="5"/>
  <c r="F10" i="5"/>
  <c r="D20" i="5" l="1"/>
  <c r="D22" i="5"/>
  <c r="F24" i="5" s="1"/>
  <c r="B13" i="4" l="1"/>
  <c r="B13" i="3" l="1"/>
  <c r="B13" i="2" l="1"/>
  <c r="G24" i="1" l="1"/>
</calcChain>
</file>

<file path=xl/sharedStrings.xml><?xml version="1.0" encoding="utf-8"?>
<sst xmlns="http://schemas.openxmlformats.org/spreadsheetml/2006/main" count="302" uniqueCount="121">
  <si>
    <t xml:space="preserve"> MODELO DE PROPOSTA COMERCIAL</t>
  </si>
  <si>
    <t xml:space="preserve">Abertura do envelope: 14/08/2025 às 10h00 (Horário de Brasília) </t>
  </si>
  <si>
    <t>Local: Palácio das Indústrias - Praça Cívica Ulisses Guimarães, s/n - CEP: 03003-060 - Brás - São Paulo/SP (acesso pela Avenida Mercúrio)</t>
  </si>
  <si>
    <t xml:space="preserve">EDITAL nº 013/2025 </t>
  </si>
  <si>
    <t>OBJETO:  EXECUÇÃO DE OBRA E SERVIÇOS DE IMPERMEABILIZAÇÃO DAS LAJES DAS FÁBRICAS DE CULTURA 4.0 DE ITAIM PAULISTA, VILA CURUÇÁ E CIDADE TIRADENTES, INCLUINDO SERVIÇOS PRELIMINARES, conforme especificações constantes do Anexo I do Edital.</t>
  </si>
  <si>
    <t>Nome Fantasia:</t>
  </si>
  <si>
    <t>Razão Social:</t>
  </si>
  <si>
    <t xml:space="preserve">CNPJ: </t>
  </si>
  <si>
    <t xml:space="preserve">Optante pelo SIMPLES? (Sim/Não): </t>
  </si>
  <si>
    <t>Endereço:</t>
  </si>
  <si>
    <t>Bairro:</t>
  </si>
  <si>
    <t>Cidade:</t>
  </si>
  <si>
    <t>CEP:</t>
  </si>
  <si>
    <t>E-mail:</t>
  </si>
  <si>
    <t>Telefone:</t>
  </si>
  <si>
    <t>Fax:</t>
  </si>
  <si>
    <t xml:space="preserve">OBJETO </t>
  </si>
  <si>
    <t xml:space="preserve">Local </t>
  </si>
  <si>
    <t xml:space="preserve">Valor unit. do item </t>
  </si>
  <si>
    <t xml:space="preserve">Valor Unitário </t>
  </si>
  <si>
    <t xml:space="preserve"> IMPERMEABILIZAÇÃO DAS LAJES DAS FÁBRICAS DE CULTURA 4.0</t>
  </si>
  <si>
    <t>Fábrica de Cultura Itaim Paulista</t>
  </si>
  <si>
    <t>Rua Estudante da China, 500 - Itaim Paulista, São Paulo-SP. CEP 08131-220</t>
  </si>
  <si>
    <t>Fábrica de Cultura de Vila Curuçá</t>
  </si>
  <si>
    <t>Rua Pedra Dourada, 65 – Jardim Robru, São Paulo – SP.  CEP 08441-030</t>
  </si>
  <si>
    <t>Fábrica de Cultura Cidade Tiradentes</t>
  </si>
  <si>
    <t>Rua Henriqueta Noguez Brieba, 281 - Conj. Hab. Fazenda do Carmo, São Paulo-SP.</t>
  </si>
  <si>
    <t xml:space="preserve">VALOR GLOBAL TOTAL </t>
  </si>
  <si>
    <t>VALOR TOTAL DA PROSPOSTA: R$                                   (por extenso)</t>
  </si>
  <si>
    <t>Forma de pagamento:   PIX (  )      Depósito (  )</t>
  </si>
  <si>
    <t>Banco:</t>
  </si>
  <si>
    <t>Agência:</t>
  </si>
  <si>
    <t xml:space="preserve">Conta corrente: </t>
  </si>
  <si>
    <t xml:space="preserve">Chave Pix: </t>
  </si>
  <si>
    <t>A conta corrente para pagamento deverá ser de Pessoa Jurídica correspondente ao CNPJ da empresa proponente.</t>
  </si>
  <si>
    <t xml:space="preserve">1)Declaramos que a validade da presente proposta é de 60 (sessenta) dias, a contar da data de abertura do envelope. </t>
  </si>
  <si>
    <t>2)Declamos ciencia que o prazo para início da execução dos serviços será constante na Ordem de Início emitida pelo OS.</t>
  </si>
  <si>
    <t>3)Declaramos que nos preços acima estão incluídos, além do lucro, todas as despesas e custos, como por exemplo: transportes, materiais e equipamentos, tributos de qualquer natureza e todas as despesas, diretas ou indiretas, relacionadas com a prestação de serviços objeto da presente licitação.</t>
  </si>
  <si>
    <t xml:space="preserve">4)Declaramos aceitar, irrestritamente, todas as condições estabelecidas no Termo de Referência. </t>
  </si>
  <si>
    <t xml:space="preserve">São Paulo, _______ de ______________ de 2025. </t>
  </si>
  <si>
    <t>__________________________________________________</t>
  </si>
  <si>
    <t xml:space="preserve">Assinatura do Representante Legal/Procurador </t>
  </si>
  <si>
    <t>ANEXO II - A - PLANILHA MODELO DE PROPOSTA</t>
  </si>
  <si>
    <t>FÁBRICA DE CULTURA ITAIM PAULISTA</t>
  </si>
  <si>
    <t>EXECUÇÃO DE OBRA E SERVIÇOS DE IMPERMEABILIZAÇÃO DAS LAJES DAS FÁBRICAS DE CULTURA 4.0 DE ITAIM PAULISTA, VILA CURUÇÁ E CIDADE TIRADENTES, INCLUINDO SERVIÇOS PRELIMINARES.</t>
  </si>
  <si>
    <t>RESUMO GERAL</t>
  </si>
  <si>
    <t>GRUPO</t>
  </si>
  <si>
    <t>DISCRIMINAÇÃO</t>
  </si>
  <si>
    <t>PREÇO (R$)</t>
  </si>
  <si>
    <t>(%)</t>
  </si>
  <si>
    <t>SERVIÇOS PRELIMINARES</t>
  </si>
  <si>
    <t>SERVIÇOS A SEREM EXECUTADOS</t>
  </si>
  <si>
    <t>CONCLUSÃO DOS SERVIÇOS</t>
  </si>
  <si>
    <t>ITEM</t>
  </si>
  <si>
    <t>UN.</t>
  </si>
  <si>
    <t>QUANT.</t>
  </si>
  <si>
    <t>CUSTO
UNITÁRIO
(R$)</t>
  </si>
  <si>
    <t>BDI</t>
  </si>
  <si>
    <t>PREÇO
UNITÁRIO
(R$)</t>
  </si>
  <si>
    <t>PREÇO
TOTAL
(R$)</t>
  </si>
  <si>
    <t>ELEVADOR DE OBRA COM CAPACIDADE DE 1.000 KG - 9 KW</t>
  </si>
  <si>
    <t>CHP</t>
  </si>
  <si>
    <t>ALUGUEL DE CAÇAMBA METÁLICA - CAPACIDADE 4 M3 P/ ENTULHO DE ALVENARIA</t>
  </si>
  <si>
    <t>UN</t>
  </si>
  <si>
    <t>LIMPEZA GERAL DA OBRA</t>
  </si>
  <si>
    <t>M2</t>
  </si>
  <si>
    <t>LOCAÇÃO DE CONTAINER TIPO ESCRITÓRIO COM 1 VASO SANITÁRIO, 1 LAVATÓRIO E 1 PONTO PARA CHUVEIRO - ÁREA MÍNIMA DE 13,80 M²</t>
  </si>
  <si>
    <t>UNMES</t>
  </si>
  <si>
    <t>LOCAÇÃO DE CONTAINER TIPO ALOJAMENTO - ÁREA MÍNIMA DE 13,80 M²</t>
  </si>
  <si>
    <t>LOCAÇÃO DE CONTAINER TIPO DEPÓSITO - ÁREA MÍNIMA DE 13,80 M²</t>
  </si>
  <si>
    <t>SUBTOTAL</t>
  </si>
  <si>
    <t>2.1</t>
  </si>
  <si>
    <t>DEMOLIÇÃO (NA ÁREA DA LAJE PAV. SUPERIOR)</t>
  </si>
  <si>
    <t>DEMOLIÇÃO DE LAJES MISTAS COM ESPESSURA FINAL SUPERIOR A 16 CM, ATÉ 30CM</t>
  </si>
  <si>
    <t>DEMOLIÇÃO DE REVESTIMENTO CERÂMICO OU SIMILAR</t>
  </si>
  <si>
    <t>REMOÇÃO DE BASE E HASTE DE PARA-RAIOS</t>
  </si>
  <si>
    <t>RETIRADA DE APARELHO DE AR CONDICIONADO PORTÁTIL</t>
  </si>
  <si>
    <t>2.2</t>
  </si>
  <si>
    <t>EXECUÇÃO LAJE PAVIMENTO SUPERIOR</t>
  </si>
  <si>
    <t>TELA EM POLIETILENO, MALHA HEXAGONAL DE 1/2´, PARA ARMADURA DE ARGAMASSA</t>
  </si>
  <si>
    <t>JUNTA DE DILATAÇÃO OU VEDAÇÃO COM MASTIQUE DE SILICONE, 1,0 X 0,5 CM - INCLUSIVE GUIA DE APOIO EM POLIETILENO</t>
  </si>
  <si>
    <t>M</t>
  </si>
  <si>
    <t>EMBOÇO EXTERNO - ARGAMASSA MISTA DE CIMENTO, CAL E AREIA 1:4/12</t>
  </si>
  <si>
    <t>ARGAMASSA DE REGULARIZAÇÃO E/OU PROTEÇÃO</t>
  </si>
  <si>
    <t>M3</t>
  </si>
  <si>
    <t>IMPERMEABILIZAÇÃO EM MANTA ASFÁLTICA COM ARMADURA, TIPO III-B, ESPESSURA DE 4 MM</t>
  </si>
  <si>
    <t>PISO CIMENTADO COM ARGAMASSA DE CIMENTO E AREIA SEM PENEIRAR, TRAÇO 1:4, E=1,5 CM</t>
  </si>
  <si>
    <t>M²</t>
  </si>
  <si>
    <t>REMOÇÃO E SUBSTITUIÇÃO DA INFRAESTRUTURA ELÉTRICA DOS APARELHOS DE AR-CONDICIONADO EXISTENTE</t>
  </si>
  <si>
    <t>H</t>
  </si>
  <si>
    <t>GRELHA HEMISFÉRICA EM FERRO FUNDIDO DE 4´</t>
  </si>
  <si>
    <t>ESMALTE À BASE DE ÁGUA EM MASSA, INCLUSIVE PREPARO</t>
  </si>
  <si>
    <t>RUFO EM CHAPA DE AÇO GALVANIZADO N.24 - DESENVOLVIMENTO 100CM</t>
  </si>
  <si>
    <t>DP.05 - CORRIMÃO EM TUBO GALVANIZADO COM GUARDA CORPO</t>
  </si>
  <si>
    <t>PÁRA-RAIOS TIPO "FRANKLIN", EXCLUSIVE DESCIDA E ATERRAMENTO</t>
  </si>
  <si>
    <t>RECOMPOSIÇÃO DE PINTURA/TEXTURA EM PARTES AFETADAS PELOS SERVIÇOS</t>
  </si>
  <si>
    <t>VB</t>
  </si>
  <si>
    <t>LIMPEZA FINAL DA OBRA</t>
  </si>
  <si>
    <t>PREÇO TOTAL</t>
  </si>
  <si>
    <t>FÁBRICA DE CULTURA VILA CURUÇÁ</t>
  </si>
  <si>
    <t>TINTA ACRÍLICA COR DE CONCRETO COM MASSA TEXTURA ACRÍLICA</t>
  </si>
  <si>
    <t>FÁBRICA DE CULTURA CIDADE TIRADENTES</t>
  </si>
  <si>
    <t>9</t>
  </si>
  <si>
    <t>-</t>
  </si>
  <si>
    <t>ANEXO II - B - PLANILHA DE COMPOSIÇÃO DO BDI</t>
  </si>
  <si>
    <t xml:space="preserve">EDITAL </t>
  </si>
  <si>
    <t>OBJETO:</t>
  </si>
  <si>
    <t>PLANILHA MODELO DE COMPOSIÇÃO DO BDI - SEM DESONERAÇÃO</t>
  </si>
  <si>
    <t>Escritório Central</t>
  </si>
  <si>
    <t>..............................................</t>
  </si>
  <si>
    <t>Lucro Bruto</t>
  </si>
  <si>
    <t>IMPOSTOS:</t>
  </si>
  <si>
    <t>Cofins</t>
  </si>
  <si>
    <t>PIS</t>
  </si>
  <si>
    <t>ISS</t>
  </si>
  <si>
    <t>BDI = (DI x LB) / (1 - EL)</t>
  </si>
  <si>
    <t>DI x LB =</t>
  </si>
  <si>
    <t>1 - EL =</t>
  </si>
  <si>
    <t>BDI =</t>
  </si>
  <si>
    <t xml:space="preserve">EDITAL 13/2025 </t>
  </si>
  <si>
    <t>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</si>
</sst>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-[$R$-416]\ * #,##0.00_-;\-[$R$-416]\ * #,##0.00_-;_-[$R$-416]\ * &quot;-&quot;??_-;_-@_-"/>
    <numFmt numFmtId="167" formatCode="mmmm/yyyy"/>
    <numFmt numFmtId="168" formatCode="dd/mm/yy;@"/>
    <numFmt numFmtId="169" formatCode="#,##0.00&quot;R$&quot;;\-#,##0.00&quot;R$&quot;"/>
    <numFmt numFmtId="170" formatCode="#,##0.0000"/>
    <numFmt numFmtId="171" formatCode="0.0000"/>
  </numFmts>
  <fonts count="4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1"/>
      <name val="Tahoma"/>
      <family val="2"/>
    </font>
    <font>
      <sz val="12"/>
      <name val="Arial"/>
      <family val="2"/>
    </font>
    <font>
      <b/>
      <sz val="11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sz val="10"/>
      <color theme="0"/>
      <name val="Tahoma"/>
      <family val="2"/>
    </font>
    <font>
      <b/>
      <sz val="10"/>
      <name val="Tahoma"/>
      <family val="2"/>
    </font>
    <font>
      <sz val="10"/>
      <name val="Courier"/>
      <family val="3"/>
    </font>
    <font>
      <sz val="14"/>
      <color theme="0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b/>
      <sz val="11"/>
      <color rgb="FFFFFFFF"/>
      <name val="Roboto"/>
    </font>
    <font>
      <sz val="10"/>
      <name val="Arial"/>
    </font>
    <font>
      <i/>
      <sz val="11"/>
      <color theme="1"/>
      <name val="Roboto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6" fillId="0" borderId="0" applyFont="0" applyFill="0" applyBorder="0" applyAlignment="0" applyProtection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165" fontId="16" fillId="0" borderId="0" applyFont="0" applyFill="0" applyBorder="0" applyAlignment="0" applyProtection="0"/>
    <xf numFmtId="39" fontId="30" fillId="0" borderId="0"/>
    <xf numFmtId="0" fontId="17" fillId="0" borderId="0"/>
  </cellStyleXfs>
  <cellXfs count="25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/>
    <xf numFmtId="0" fontId="0" fillId="0" borderId="15" xfId="0" applyBorder="1"/>
    <xf numFmtId="0" fontId="11" fillId="0" borderId="15" xfId="0" applyFont="1" applyBorder="1" applyAlignment="1">
      <alignment vertical="top"/>
    </xf>
    <xf numFmtId="0" fontId="0" fillId="0" borderId="15" xfId="0" applyBorder="1" applyAlignment="1">
      <alignment vertical="center"/>
    </xf>
    <xf numFmtId="0" fontId="8" fillId="0" borderId="15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14" xfId="0" applyFont="1" applyBorder="1" applyAlignment="1">
      <alignment vertical="top"/>
    </xf>
    <xf numFmtId="0" fontId="11" fillId="0" borderId="0" xfId="0" applyFont="1" applyAlignment="1">
      <alignment vertical="top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left" vertical="center" wrapText="1" indent="1"/>
    </xf>
    <xf numFmtId="43" fontId="23" fillId="0" borderId="0" xfId="3" applyFont="1" applyFill="1" applyBorder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8" fillId="0" borderId="0" xfId="2" applyFont="1" applyAlignment="1">
      <alignment horizontal="justify" vertical="center"/>
    </xf>
    <xf numFmtId="43" fontId="29" fillId="0" borderId="0" xfId="3" applyFont="1" applyFill="1" applyBorder="1" applyAlignment="1">
      <alignment horizontal="right" vertical="center"/>
    </xf>
    <xf numFmtId="43" fontId="18" fillId="0" borderId="0" xfId="3" applyFont="1" applyFill="1" applyBorder="1" applyAlignment="1">
      <alignment vertical="center"/>
    </xf>
    <xf numFmtId="0" fontId="23" fillId="4" borderId="0" xfId="2" applyFont="1" applyFill="1" applyAlignment="1">
      <alignment horizontal="center" vertical="center"/>
    </xf>
    <xf numFmtId="0" fontId="21" fillId="0" borderId="0" xfId="2" applyFont="1" applyAlignment="1">
      <alignment horizontal="left" vertical="center"/>
    </xf>
    <xf numFmtId="43" fontId="23" fillId="0" borderId="0" xfId="3" applyFont="1" applyFill="1" applyBorder="1" applyAlignment="1">
      <alignment horizontal="right" vertical="center"/>
    </xf>
    <xf numFmtId="43" fontId="21" fillId="4" borderId="0" xfId="3" applyFont="1" applyFill="1" applyBorder="1" applyAlignment="1">
      <alignment vertical="center"/>
    </xf>
    <xf numFmtId="0" fontId="21" fillId="0" borderId="0" xfId="2" applyFont="1" applyAlignment="1">
      <alignment vertical="center"/>
    </xf>
    <xf numFmtId="0" fontId="29" fillId="3" borderId="2" xfId="2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left" vertical="center"/>
    </xf>
    <xf numFmtId="0" fontId="18" fillId="3" borderId="2" xfId="2" applyFont="1" applyFill="1" applyBorder="1" applyAlignment="1">
      <alignment horizontal="center" vertical="center" wrapText="1"/>
    </xf>
    <xf numFmtId="165" fontId="18" fillId="3" borderId="2" xfId="5" applyFont="1" applyFill="1" applyBorder="1" applyAlignment="1">
      <alignment horizontal="right" vertical="center" wrapText="1"/>
    </xf>
    <xf numFmtId="165" fontId="18" fillId="3" borderId="2" xfId="5" applyFont="1" applyFill="1" applyBorder="1" applyAlignment="1">
      <alignment vertical="center" wrapText="1"/>
    </xf>
    <xf numFmtId="165" fontId="18" fillId="3" borderId="3" xfId="5" applyFont="1" applyFill="1" applyBorder="1" applyAlignment="1">
      <alignment vertical="center" wrapText="1"/>
    </xf>
    <xf numFmtId="0" fontId="18" fillId="0" borderId="38" xfId="0" quotePrefix="1" applyFont="1" applyBorder="1" applyAlignment="1">
      <alignment horizontal="center" vertical="center" wrapText="1"/>
    </xf>
    <xf numFmtId="39" fontId="18" fillId="0" borderId="38" xfId="6" quotePrefix="1" applyFont="1" applyBorder="1" applyAlignment="1" applyProtection="1">
      <alignment horizontal="justify" vertical="center" wrapText="1"/>
      <protection locked="0"/>
    </xf>
    <xf numFmtId="39" fontId="18" fillId="0" borderId="38" xfId="6" quotePrefix="1" applyFont="1" applyBorder="1" applyAlignment="1" applyProtection="1">
      <alignment horizontal="center" vertical="center" wrapText="1"/>
      <protection locked="0"/>
    </xf>
    <xf numFmtId="43" fontId="18" fillId="0" borderId="38" xfId="3" applyFont="1" applyFill="1" applyBorder="1" applyAlignment="1">
      <alignment horizontal="justify" vertical="center"/>
    </xf>
    <xf numFmtId="43" fontId="18" fillId="0" borderId="38" xfId="3" applyFont="1" applyFill="1" applyBorder="1" applyAlignment="1">
      <alignment horizontal="center" vertical="center"/>
    </xf>
    <xf numFmtId="10" fontId="18" fillId="0" borderId="38" xfId="3" applyNumberFormat="1" applyFont="1" applyFill="1" applyBorder="1" applyAlignment="1">
      <alignment horizontal="center" vertical="center"/>
    </xf>
    <xf numFmtId="49" fontId="29" fillId="4" borderId="2" xfId="2" applyNumberFormat="1" applyFont="1" applyFill="1" applyBorder="1" applyAlignment="1">
      <alignment horizontal="center" vertical="center"/>
    </xf>
    <xf numFmtId="0" fontId="29" fillId="4" borderId="2" xfId="2" applyFont="1" applyFill="1" applyBorder="1" applyAlignment="1">
      <alignment horizontal="left" vertical="center" indent="1"/>
    </xf>
    <xf numFmtId="0" fontId="18" fillId="4" borderId="2" xfId="2" applyFont="1" applyFill="1" applyBorder="1" applyAlignment="1">
      <alignment horizontal="center" vertical="center"/>
    </xf>
    <xf numFmtId="43" fontId="18" fillId="4" borderId="2" xfId="3" applyFont="1" applyFill="1" applyBorder="1" applyAlignment="1">
      <alignment horizontal="justify" vertical="center"/>
    </xf>
    <xf numFmtId="43" fontId="29" fillId="4" borderId="2" xfId="3" applyFont="1" applyFill="1" applyBorder="1" applyAlignment="1">
      <alignment horizontal="justify" vertical="center"/>
    </xf>
    <xf numFmtId="10" fontId="0" fillId="4" borderId="2" xfId="0" applyNumberFormat="1" applyFill="1" applyBorder="1" applyAlignment="1">
      <alignment horizontal="center" vertical="center"/>
    </xf>
    <xf numFmtId="43" fontId="29" fillId="4" borderId="3" xfId="3" applyFont="1" applyFill="1" applyBorder="1" applyAlignment="1">
      <alignment horizontal="justify" vertical="center"/>
    </xf>
    <xf numFmtId="0" fontId="29" fillId="4" borderId="2" xfId="2" applyFont="1" applyFill="1" applyBorder="1" applyAlignment="1">
      <alignment horizontal="left" vertical="center" wrapText="1" indent="1"/>
    </xf>
    <xf numFmtId="0" fontId="23" fillId="4" borderId="0" xfId="2" applyFont="1" applyFill="1" applyAlignment="1">
      <alignment horizontal="center"/>
    </xf>
    <xf numFmtId="168" fontId="23" fillId="4" borderId="0" xfId="2" applyNumberFormat="1" applyFont="1" applyFill="1" applyAlignment="1">
      <alignment horizontal="center" vertical="top"/>
    </xf>
    <xf numFmtId="1" fontId="25" fillId="0" borderId="1" xfId="4" applyNumberFormat="1" applyFont="1" applyBorder="1" applyAlignment="1">
      <alignment vertical="center"/>
    </xf>
    <xf numFmtId="1" fontId="25" fillId="0" borderId="29" xfId="4" applyNumberFormat="1" applyFont="1" applyBorder="1" applyAlignment="1">
      <alignment vertical="center"/>
    </xf>
    <xf numFmtId="49" fontId="26" fillId="5" borderId="2" xfId="2" applyNumberFormat="1" applyFont="1" applyFill="1" applyBorder="1" applyAlignment="1">
      <alignment horizontal="center" vertical="center"/>
    </xf>
    <xf numFmtId="0" fontId="26" fillId="5" borderId="2" xfId="2" applyFont="1" applyFill="1" applyBorder="1" applyAlignment="1">
      <alignment horizontal="left" vertical="center" wrapText="1" indent="1"/>
    </xf>
    <xf numFmtId="0" fontId="31" fillId="5" borderId="2" xfId="2" applyFont="1" applyFill="1" applyBorder="1" applyAlignment="1">
      <alignment horizontal="center" vertical="center"/>
    </xf>
    <xf numFmtId="43" fontId="31" fillId="5" borderId="2" xfId="3" applyFont="1" applyFill="1" applyBorder="1" applyAlignment="1">
      <alignment horizontal="justify" vertical="center"/>
    </xf>
    <xf numFmtId="49" fontId="26" fillId="5" borderId="2" xfId="4" applyNumberFormat="1" applyFont="1" applyFill="1" applyBorder="1" applyAlignment="1">
      <alignment horizontal="center" vertical="center"/>
    </xf>
    <xf numFmtId="0" fontId="27" fillId="5" borderId="2" xfId="4" applyFont="1" applyFill="1" applyBorder="1" applyAlignment="1">
      <alignment horizontal="left" vertical="center" wrapText="1"/>
    </xf>
    <xf numFmtId="43" fontId="26" fillId="5" borderId="2" xfId="3" applyFont="1" applyFill="1" applyBorder="1" applyAlignment="1">
      <alignment vertical="center"/>
    </xf>
    <xf numFmtId="0" fontId="19" fillId="5" borderId="0" xfId="2" applyFont="1" applyFill="1" applyAlignment="1">
      <alignment horizontal="left" vertical="center"/>
    </xf>
    <xf numFmtId="49" fontId="25" fillId="5" borderId="26" xfId="2" applyNumberFormat="1" applyFont="1" applyFill="1" applyBorder="1" applyAlignment="1">
      <alignment vertical="center" wrapText="1"/>
    </xf>
    <xf numFmtId="0" fontId="20" fillId="5" borderId="0" xfId="2" applyFont="1" applyFill="1" applyAlignment="1">
      <alignment wrapText="1"/>
    </xf>
    <xf numFmtId="0" fontId="25" fillId="5" borderId="0" xfId="2" applyFont="1" applyFill="1" applyAlignment="1">
      <alignment wrapText="1"/>
    </xf>
    <xf numFmtId="0" fontId="25" fillId="5" borderId="32" xfId="2" applyFont="1" applyFill="1" applyBorder="1" applyAlignment="1">
      <alignment horizontal="left" vertical="center" wrapText="1"/>
    </xf>
    <xf numFmtId="0" fontId="25" fillId="5" borderId="33" xfId="2" applyFont="1" applyFill="1" applyBorder="1" applyAlignment="1">
      <alignment horizontal="left" vertical="center" wrapText="1"/>
    </xf>
    <xf numFmtId="0" fontId="29" fillId="5" borderId="2" xfId="2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center" vertical="center" wrapText="1"/>
    </xf>
    <xf numFmtId="165" fontId="18" fillId="5" borderId="2" xfId="5" applyFont="1" applyFill="1" applyBorder="1" applyAlignment="1">
      <alignment horizontal="right" vertical="center" wrapText="1"/>
    </xf>
    <xf numFmtId="165" fontId="18" fillId="5" borderId="2" xfId="5" applyFont="1" applyFill="1" applyBorder="1" applyAlignment="1">
      <alignment vertical="center" wrapText="1"/>
    </xf>
    <xf numFmtId="165" fontId="18" fillId="5" borderId="3" xfId="5" applyFont="1" applyFill="1" applyBorder="1" applyAlignment="1">
      <alignment vertical="center" wrapText="1"/>
    </xf>
    <xf numFmtId="0" fontId="32" fillId="0" borderId="38" xfId="7" applyFont="1" applyBorder="1" applyAlignment="1">
      <alignment horizontal="center" vertical="center"/>
    </xf>
    <xf numFmtId="49" fontId="32" fillId="4" borderId="38" xfId="0" applyNumberFormat="1" applyFont="1" applyFill="1" applyBorder="1" applyAlignment="1">
      <alignment horizontal="center" vertical="center"/>
    </xf>
    <xf numFmtId="49" fontId="24" fillId="5" borderId="2" xfId="4" applyNumberFormat="1" applyFont="1" applyFill="1" applyBorder="1" applyAlignment="1">
      <alignment vertical="center"/>
    </xf>
    <xf numFmtId="49" fontId="24" fillId="5" borderId="1" xfId="4" applyNumberFormat="1" applyFont="1" applyFill="1" applyBorder="1" applyAlignment="1">
      <alignment vertical="center"/>
    </xf>
    <xf numFmtId="49" fontId="24" fillId="5" borderId="3" xfId="4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" fontId="34" fillId="0" borderId="0" xfId="0" applyNumberFormat="1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170" fontId="34" fillId="0" borderId="15" xfId="0" applyNumberFormat="1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4" xfId="0" applyFont="1" applyBorder="1" applyAlignment="1">
      <alignment vertical="center"/>
    </xf>
    <xf numFmtId="10" fontId="34" fillId="0" borderId="0" xfId="0" applyNumberFormat="1" applyFont="1" applyAlignment="1">
      <alignment vertical="center"/>
    </xf>
    <xf numFmtId="3" fontId="34" fillId="0" borderId="0" xfId="0" applyNumberFormat="1" applyFont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171" fontId="34" fillId="0" borderId="0" xfId="0" applyNumberFormat="1" applyFont="1" applyAlignment="1">
      <alignment vertical="center"/>
    </xf>
    <xf numFmtId="170" fontId="34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right" vertical="center"/>
    </xf>
    <xf numFmtId="14" fontId="33" fillId="0" borderId="14" xfId="0" applyNumberFormat="1" applyFont="1" applyBorder="1" applyAlignment="1">
      <alignment horizontal="right" vertical="center"/>
    </xf>
    <xf numFmtId="10" fontId="33" fillId="0" borderId="15" xfId="0" applyNumberFormat="1" applyFont="1" applyBorder="1" applyAlignment="1">
      <alignment horizontal="left" vertical="center"/>
    </xf>
    <xf numFmtId="0" fontId="33" fillId="0" borderId="18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3" fillId="0" borderId="19" xfId="0" applyFont="1" applyBorder="1" applyAlignment="1">
      <alignment horizontal="right" vertical="center"/>
    </xf>
    <xf numFmtId="10" fontId="33" fillId="0" borderId="20" xfId="0" applyNumberFormat="1" applyFont="1" applyBorder="1" applyAlignment="1">
      <alignment horizontal="left" vertical="center"/>
    </xf>
    <xf numFmtId="3" fontId="37" fillId="0" borderId="0" xfId="0" applyNumberFormat="1" applyFont="1" applyAlignment="1">
      <alignment vertical="center" wrapText="1"/>
    </xf>
    <xf numFmtId="10" fontId="34" fillId="6" borderId="0" xfId="0" applyNumberFormat="1" applyFont="1" applyFill="1" applyAlignment="1">
      <alignment horizontal="right" vertical="center"/>
    </xf>
    <xf numFmtId="0" fontId="20" fillId="5" borderId="0" xfId="2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166" fontId="11" fillId="0" borderId="38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0" fillId="0" borderId="43" xfId="0" applyBorder="1" applyAlignment="1">
      <alignment horizontal="justify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166" fontId="2" fillId="0" borderId="33" xfId="0" applyNumberFormat="1" applyFont="1" applyBorder="1" applyAlignment="1">
      <alignment horizontal="left" vertical="center" wrapText="1"/>
    </xf>
    <xf numFmtId="0" fontId="0" fillId="0" borderId="46" xfId="0" applyBorder="1" applyAlignment="1">
      <alignment horizontal="justify" vertical="center"/>
    </xf>
    <xf numFmtId="0" fontId="0" fillId="0" borderId="47" xfId="0" applyBorder="1" applyAlignment="1">
      <alignment horizontal="justify" vertical="center"/>
    </xf>
    <xf numFmtId="0" fontId="0" fillId="0" borderId="48" xfId="0" applyBorder="1" applyAlignment="1">
      <alignment horizontal="justify" vertical="center"/>
    </xf>
    <xf numFmtId="166" fontId="11" fillId="0" borderId="49" xfId="0" applyNumberFormat="1" applyFont="1" applyBorder="1" applyAlignment="1">
      <alignment vertical="center"/>
    </xf>
    <xf numFmtId="169" fontId="33" fillId="0" borderId="0" xfId="0" applyNumberFormat="1" applyFont="1" applyAlignment="1">
      <alignment horizontal="left" vertical="center"/>
    </xf>
    <xf numFmtId="0" fontId="21" fillId="9" borderId="14" xfId="0" applyFont="1" applyFill="1" applyBorder="1" applyAlignment="1">
      <alignment vertical="top"/>
    </xf>
    <xf numFmtId="0" fontId="2" fillId="9" borderId="0" xfId="0" applyFont="1" applyFill="1" applyAlignment="1">
      <alignment vertical="top"/>
    </xf>
    <xf numFmtId="0" fontId="0" fillId="0" borderId="42" xfId="0" applyBorder="1"/>
    <xf numFmtId="0" fontId="0" fillId="0" borderId="5" xfId="0" applyBorder="1"/>
    <xf numFmtId="0" fontId="12" fillId="2" borderId="23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top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5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4" xfId="0" applyBorder="1" applyAlignment="1"/>
    <xf numFmtId="0" fontId="0" fillId="0" borderId="0" xfId="0" applyAlignment="1"/>
    <xf numFmtId="0" fontId="0" fillId="0" borderId="15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4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2" borderId="3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9" fillId="5" borderId="0" xfId="0" applyFont="1" applyFill="1" applyAlignment="1">
      <alignment horizontal="center"/>
    </xf>
    <xf numFmtId="0" fontId="24" fillId="5" borderId="0" xfId="2" applyFont="1" applyFill="1" applyAlignment="1">
      <alignment horizontal="center" vertical="center" wrapText="1"/>
    </xf>
    <xf numFmtId="0" fontId="24" fillId="5" borderId="5" xfId="2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center"/>
    </xf>
    <xf numFmtId="0" fontId="20" fillId="5" borderId="0" xfId="2" applyFont="1" applyFill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21" fillId="9" borderId="0" xfId="2" applyFont="1" applyFill="1" applyAlignment="1">
      <alignment horizontal="left" vertical="center" wrapText="1"/>
    </xf>
    <xf numFmtId="0" fontId="20" fillId="5" borderId="0" xfId="2" applyFont="1" applyFill="1" applyAlignment="1">
      <alignment horizontal="left" indent="1"/>
    </xf>
    <xf numFmtId="0" fontId="20" fillId="5" borderId="5" xfId="2" applyFont="1" applyFill="1" applyBorder="1" applyAlignment="1">
      <alignment horizontal="left" indent="1"/>
    </xf>
    <xf numFmtId="1" fontId="25" fillId="5" borderId="26" xfId="2" applyNumberFormat="1" applyFont="1" applyFill="1" applyBorder="1" applyAlignment="1">
      <alignment horizontal="center" vertical="center" wrapText="1"/>
    </xf>
    <xf numFmtId="1" fontId="25" fillId="5" borderId="28" xfId="2" applyNumberFormat="1" applyFont="1" applyFill="1" applyBorder="1" applyAlignment="1">
      <alignment horizontal="center" vertical="center" wrapText="1"/>
    </xf>
    <xf numFmtId="1" fontId="25" fillId="5" borderId="27" xfId="2" applyNumberFormat="1" applyFont="1" applyFill="1" applyBorder="1" applyAlignment="1">
      <alignment horizontal="center" vertical="center" wrapText="1"/>
    </xf>
    <xf numFmtId="43" fontId="25" fillId="5" borderId="26" xfId="3" applyFont="1" applyFill="1" applyBorder="1" applyAlignment="1">
      <alignment horizontal="center" vertical="center" wrapText="1"/>
    </xf>
    <xf numFmtId="43" fontId="25" fillId="5" borderId="28" xfId="3" applyFont="1" applyFill="1" applyBorder="1" applyAlignment="1">
      <alignment horizontal="center" vertical="center" wrapText="1"/>
    </xf>
    <xf numFmtId="0" fontId="25" fillId="0" borderId="29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43" fontId="25" fillId="0" borderId="29" xfId="3" applyFont="1" applyFill="1" applyBorder="1" applyAlignment="1">
      <alignment horizontal="center" vertical="center"/>
    </xf>
    <xf numFmtId="43" fontId="25" fillId="0" borderId="30" xfId="3" applyFont="1" applyFill="1" applyBorder="1" applyAlignment="1">
      <alignment horizontal="center" vertical="center"/>
    </xf>
    <xf numFmtId="43" fontId="25" fillId="0" borderId="31" xfId="3" applyFont="1" applyFill="1" applyBorder="1" applyAlignment="1">
      <alignment horizontal="center" vertical="center"/>
    </xf>
    <xf numFmtId="10" fontId="25" fillId="0" borderId="29" xfId="1" applyNumberFormat="1" applyFont="1" applyFill="1" applyBorder="1" applyAlignment="1">
      <alignment horizontal="center" vertical="center"/>
    </xf>
    <xf numFmtId="10" fontId="25" fillId="0" borderId="31" xfId="1" applyNumberFormat="1" applyFont="1" applyFill="1" applyBorder="1" applyAlignment="1">
      <alignment horizontal="center" vertical="center"/>
    </xf>
    <xf numFmtId="0" fontId="25" fillId="0" borderId="1" xfId="4" applyFont="1" applyBorder="1" applyAlignment="1">
      <alignment horizontal="left" vertical="center" wrapText="1"/>
    </xf>
    <xf numFmtId="0" fontId="25" fillId="0" borderId="3" xfId="4" applyFont="1" applyBorder="1" applyAlignment="1">
      <alignment horizontal="left" vertical="center" wrapText="1"/>
    </xf>
    <xf numFmtId="43" fontId="25" fillId="0" borderId="1" xfId="3" applyFont="1" applyFill="1" applyBorder="1" applyAlignment="1">
      <alignment horizontal="center" vertical="center"/>
    </xf>
    <xf numFmtId="43" fontId="25" fillId="0" borderId="2" xfId="3" applyFont="1" applyFill="1" applyBorder="1" applyAlignment="1">
      <alignment horizontal="center" vertical="center"/>
    </xf>
    <xf numFmtId="43" fontId="25" fillId="0" borderId="3" xfId="3" applyFont="1" applyFill="1" applyBorder="1" applyAlignment="1">
      <alignment horizontal="center" vertical="center"/>
    </xf>
    <xf numFmtId="10" fontId="25" fillId="0" borderId="1" xfId="1" applyNumberFormat="1" applyFont="1" applyFill="1" applyBorder="1" applyAlignment="1">
      <alignment horizontal="center" vertical="center"/>
    </xf>
    <xf numFmtId="10" fontId="25" fillId="0" borderId="3" xfId="1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167" fontId="23" fillId="4" borderId="0" xfId="3" quotePrefix="1" applyNumberFormat="1" applyFont="1" applyFill="1" applyBorder="1" applyAlignment="1">
      <alignment horizontal="center" vertical="center" wrapText="1"/>
    </xf>
    <xf numFmtId="0" fontId="24" fillId="5" borderId="0" xfId="2" applyFont="1" applyFill="1" applyAlignment="1">
      <alignment horizontal="left" vertical="center" wrapText="1" indent="1"/>
    </xf>
    <xf numFmtId="0" fontId="24" fillId="5" borderId="5" xfId="2" applyFont="1" applyFill="1" applyBorder="1" applyAlignment="1">
      <alignment horizontal="left" vertical="center" wrapText="1" indent="1"/>
    </xf>
    <xf numFmtId="43" fontId="27" fillId="5" borderId="2" xfId="3" applyFont="1" applyFill="1" applyBorder="1" applyAlignment="1">
      <alignment horizontal="center" vertical="center"/>
    </xf>
    <xf numFmtId="10" fontId="26" fillId="5" borderId="2" xfId="1" applyNumberFormat="1" applyFont="1" applyFill="1" applyBorder="1" applyAlignment="1">
      <alignment horizontal="center" vertical="center"/>
    </xf>
    <xf numFmtId="10" fontId="26" fillId="5" borderId="3" xfId="1" applyNumberFormat="1" applyFont="1" applyFill="1" applyBorder="1" applyAlignment="1">
      <alignment horizontal="center" vertical="center"/>
    </xf>
    <xf numFmtId="43" fontId="29" fillId="5" borderId="23" xfId="3" applyFont="1" applyFill="1" applyBorder="1" applyAlignment="1">
      <alignment horizontal="center" vertical="center" wrapText="1"/>
    </xf>
    <xf numFmtId="43" fontId="29" fillId="5" borderId="37" xfId="3" applyFont="1" applyFill="1" applyBorder="1" applyAlignment="1">
      <alignment horizontal="center" vertical="center" wrapText="1"/>
    </xf>
    <xf numFmtId="43" fontId="29" fillId="5" borderId="4" xfId="3" applyFont="1" applyFill="1" applyBorder="1" applyAlignment="1">
      <alignment horizontal="center" vertical="center" wrapText="1"/>
    </xf>
    <xf numFmtId="43" fontId="29" fillId="5" borderId="35" xfId="3" applyFont="1" applyFill="1" applyBorder="1" applyAlignment="1">
      <alignment horizontal="center" vertical="center" wrapText="1"/>
    </xf>
    <xf numFmtId="43" fontId="26" fillId="5" borderId="2" xfId="3" applyFont="1" applyFill="1" applyBorder="1" applyAlignment="1">
      <alignment horizontal="center" vertical="center"/>
    </xf>
    <xf numFmtId="43" fontId="26" fillId="5" borderId="3" xfId="3" applyFont="1" applyFill="1" applyBorder="1" applyAlignment="1">
      <alignment horizontal="center" vertical="center"/>
    </xf>
    <xf numFmtId="49" fontId="29" fillId="5" borderId="4" xfId="2" applyNumberFormat="1" applyFont="1" applyFill="1" applyBorder="1" applyAlignment="1">
      <alignment horizontal="center" vertical="center" wrapText="1"/>
    </xf>
    <xf numFmtId="49" fontId="29" fillId="5" borderId="35" xfId="2" applyNumberFormat="1" applyFont="1" applyFill="1" applyBorder="1" applyAlignment="1">
      <alignment horizontal="center" vertical="center" wrapText="1"/>
    </xf>
    <xf numFmtId="0" fontId="24" fillId="5" borderId="0" xfId="2" applyFont="1" applyFill="1" applyAlignment="1">
      <alignment horizontal="left" vertical="center" indent="1"/>
    </xf>
    <xf numFmtId="0" fontId="24" fillId="5" borderId="5" xfId="2" applyFont="1" applyFill="1" applyBorder="1" applyAlignment="1">
      <alignment horizontal="left" vertical="center" indent="1"/>
    </xf>
    <xf numFmtId="1" fontId="29" fillId="5" borderId="34" xfId="2" applyNumberFormat="1" applyFont="1" applyFill="1" applyBorder="1" applyAlignment="1">
      <alignment horizontal="center" vertical="center" wrapText="1"/>
    </xf>
    <xf numFmtId="1" fontId="29" fillId="5" borderId="36" xfId="2" applyNumberFormat="1" applyFont="1" applyFill="1" applyBorder="1" applyAlignment="1">
      <alignment horizontal="center" vertical="center" wrapText="1"/>
    </xf>
    <xf numFmtId="43" fontId="29" fillId="5" borderId="34" xfId="3" applyFont="1" applyFill="1" applyBorder="1" applyAlignment="1">
      <alignment horizontal="center" vertical="center" wrapText="1"/>
    </xf>
    <xf numFmtId="43" fontId="29" fillId="5" borderId="36" xfId="3" applyFont="1" applyFill="1" applyBorder="1" applyAlignment="1">
      <alignment horizontal="center" vertical="center" wrapText="1"/>
    </xf>
    <xf numFmtId="49" fontId="24" fillId="5" borderId="2" xfId="4" applyNumberFormat="1" applyFont="1" applyFill="1" applyBorder="1" applyAlignment="1">
      <alignment horizontal="center" vertical="center"/>
    </xf>
    <xf numFmtId="49" fontId="24" fillId="5" borderId="3" xfId="4" applyNumberFormat="1" applyFont="1" applyFill="1" applyBorder="1" applyAlignment="1">
      <alignment horizontal="center" vertical="center"/>
    </xf>
    <xf numFmtId="1" fontId="34" fillId="0" borderId="0" xfId="0" applyNumberFormat="1" applyFont="1" applyAlignment="1">
      <alignment vertical="center" wrapText="1"/>
    </xf>
    <xf numFmtId="0" fontId="35" fillId="7" borderId="39" xfId="0" applyFont="1" applyFill="1" applyBorder="1" applyAlignment="1">
      <alignment horizontal="center" vertical="center"/>
    </xf>
    <xf numFmtId="0" fontId="36" fillId="8" borderId="9" xfId="0" applyFont="1" applyFill="1" applyBorder="1" applyAlignment="1"/>
    <xf numFmtId="0" fontId="36" fillId="8" borderId="40" xfId="0" applyFont="1" applyFill="1" applyBorder="1" applyAlignment="1"/>
    <xf numFmtId="0" fontId="33" fillId="0" borderId="17" xfId="0" applyFont="1" applyBorder="1" applyAlignment="1">
      <alignment horizontal="center" vertical="center"/>
    </xf>
    <xf numFmtId="0" fontId="36" fillId="0" borderId="7" xfId="0" applyFont="1" applyBorder="1" applyAlignment="1"/>
    <xf numFmtId="0" fontId="36" fillId="0" borderId="41" xfId="0" applyFont="1" applyBorder="1" applyAlignment="1"/>
    <xf numFmtId="3" fontId="37" fillId="0" borderId="0" xfId="0" applyNumberFormat="1" applyFont="1" applyAlignment="1">
      <alignment horizontal="center" vertical="center" wrapText="1"/>
    </xf>
  </cellXfs>
  <cellStyles count="8">
    <cellStyle name="Normal" xfId="0" builtinId="0"/>
    <cellStyle name="Normal 118 2" xfId="7" xr:uid="{5C05E8F7-0291-4B47-B687-8FE87FF37B64}"/>
    <cellStyle name="Normal_Planilha Orçamentária Fernão Dias" xfId="2" xr:uid="{A03A502F-33BA-4579-8617-170023ED778C}"/>
    <cellStyle name="Normal_Planilha Orçamentária Fernão Dias_PLANILHA ORÇAMENTÁRIA COCAIA F JAN-08 REV1" xfId="4" xr:uid="{D73F2210-DD2E-4816-BAA0-47BE867E80E2}"/>
    <cellStyle name="Normal_TABELAS" xfId="6" xr:uid="{50064842-34D6-470F-8B7B-A98CB155265A}"/>
    <cellStyle name="Porcentagem" xfId="1" builtinId="5"/>
    <cellStyle name="Vírgula 10" xfId="3" xr:uid="{8A8488B3-068B-473D-867B-D0D4EA05A603}"/>
    <cellStyle name="Vírgula 13" xfId="5" xr:uid="{8958F2ED-CC33-4A38-B6F7-EB8249CDEF3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6"/>
  <sheetViews>
    <sheetView showGridLines="0" view="pageBreakPreview" topLeftCell="B1" zoomScale="60" zoomScaleNormal="100" workbookViewId="0">
      <selection activeCell="D56" sqref="D56"/>
    </sheetView>
  </sheetViews>
  <sheetFormatPr defaultRowHeight="15" x14ac:dyDescent="0.25"/>
  <cols>
    <col min="1" max="1" width="4" customWidth="1"/>
    <col min="2" max="2" width="20.42578125" customWidth="1"/>
    <col min="3" max="3" width="18.28515625" style="4" customWidth="1"/>
    <col min="4" max="4" width="35.7109375" customWidth="1"/>
    <col min="5" max="5" width="36.28515625" bestFit="1" customWidth="1"/>
    <col min="6" max="6" width="50.5703125" customWidth="1"/>
    <col min="7" max="7" width="21.5703125" customWidth="1"/>
    <col min="8" max="8" width="6.140625" customWidth="1"/>
  </cols>
  <sheetData>
    <row r="1" spans="2:8" ht="25.5" customHeight="1" x14ac:dyDescent="0.25">
      <c r="B1" s="1"/>
      <c r="C1" s="1"/>
      <c r="D1" s="2"/>
      <c r="E1" s="2"/>
      <c r="F1" s="3"/>
      <c r="G1" s="3"/>
      <c r="H1" s="2"/>
    </row>
    <row r="2" spans="2:8" ht="21" customHeight="1" x14ac:dyDescent="0.25">
      <c r="B2" s="136" t="s">
        <v>0</v>
      </c>
      <c r="C2" s="137"/>
      <c r="D2" s="137"/>
      <c r="E2" s="137"/>
      <c r="F2" s="137"/>
      <c r="G2" s="137"/>
      <c r="H2" s="138"/>
    </row>
    <row r="3" spans="2:8" ht="21" customHeight="1" x14ac:dyDescent="0.25">
      <c r="B3" s="175" t="s">
        <v>1</v>
      </c>
      <c r="C3" s="176"/>
      <c r="D3" s="176"/>
      <c r="E3" s="176"/>
      <c r="F3" s="176"/>
      <c r="G3" s="176"/>
      <c r="H3" s="176"/>
    </row>
    <row r="4" spans="2:8" ht="21" customHeight="1" x14ac:dyDescent="0.25">
      <c r="B4" s="146" t="s">
        <v>2</v>
      </c>
      <c r="C4" s="147"/>
      <c r="D4" s="147"/>
      <c r="E4" s="147"/>
      <c r="F4" s="147"/>
      <c r="G4" s="147"/>
      <c r="H4" s="147"/>
    </row>
    <row r="5" spans="2:8" ht="17.25" x14ac:dyDescent="0.25">
      <c r="B5" s="151"/>
      <c r="C5" s="152"/>
      <c r="D5" s="152"/>
      <c r="E5" s="152"/>
      <c r="F5" s="152"/>
      <c r="G5" s="152"/>
      <c r="H5" s="153"/>
    </row>
    <row r="6" spans="2:8" x14ac:dyDescent="0.25">
      <c r="B6" s="28" t="s">
        <v>3</v>
      </c>
      <c r="C6" s="29"/>
      <c r="D6" s="29"/>
      <c r="E6" s="29"/>
      <c r="F6" s="29"/>
      <c r="G6" s="29"/>
      <c r="H6" s="13"/>
    </row>
    <row r="7" spans="2:8" x14ac:dyDescent="0.25">
      <c r="B7" s="146"/>
      <c r="C7" s="147"/>
      <c r="D7" s="147"/>
      <c r="E7" s="147"/>
      <c r="F7" s="147"/>
      <c r="G7" s="147"/>
      <c r="H7" s="165"/>
    </row>
    <row r="8" spans="2:8" ht="33.6" customHeight="1" x14ac:dyDescent="0.25">
      <c r="B8" s="148" t="s">
        <v>4</v>
      </c>
      <c r="C8" s="149"/>
      <c r="D8" s="149"/>
      <c r="E8" s="149"/>
      <c r="F8" s="149"/>
      <c r="G8" s="149"/>
      <c r="H8" s="150"/>
    </row>
    <row r="9" spans="2:8" ht="23.45" customHeight="1" x14ac:dyDescent="0.25">
      <c r="B9" s="134"/>
      <c r="H9" s="135"/>
    </row>
    <row r="10" spans="2:8" ht="16.5" customHeight="1" x14ac:dyDescent="0.25">
      <c r="B10" s="139" t="s">
        <v>5</v>
      </c>
      <c r="C10" s="140"/>
      <c r="D10" s="140"/>
      <c r="E10" s="140"/>
      <c r="F10" s="141"/>
      <c r="G10" s="26"/>
      <c r="H10" s="11"/>
    </row>
    <row r="11" spans="2:8" ht="16.5" customHeight="1" x14ac:dyDescent="0.25">
      <c r="B11" s="142" t="s">
        <v>6</v>
      </c>
      <c r="C11" s="143"/>
      <c r="D11" s="143"/>
      <c r="E11" s="143"/>
      <c r="F11" s="144"/>
      <c r="G11" s="27"/>
      <c r="H11" s="11"/>
    </row>
    <row r="12" spans="2:8" ht="16.5" customHeight="1" x14ac:dyDescent="0.25">
      <c r="B12" s="142" t="s">
        <v>7</v>
      </c>
      <c r="C12" s="143"/>
      <c r="D12" s="143"/>
      <c r="E12" s="145" t="s">
        <v>8</v>
      </c>
      <c r="F12" s="144"/>
      <c r="G12" s="27"/>
      <c r="H12" s="11"/>
    </row>
    <row r="13" spans="2:8" ht="16.5" customHeight="1" x14ac:dyDescent="0.25">
      <c r="B13" s="142" t="s">
        <v>9</v>
      </c>
      <c r="C13" s="143"/>
      <c r="D13" s="143"/>
      <c r="E13" s="143"/>
      <c r="F13" s="144"/>
      <c r="G13" s="27"/>
      <c r="H13" s="11"/>
    </row>
    <row r="14" spans="2:8" ht="16.5" customHeight="1" x14ac:dyDescent="0.25">
      <c r="B14" s="10" t="s">
        <v>10</v>
      </c>
      <c r="C14" s="8"/>
      <c r="D14" s="9"/>
      <c r="E14" s="145" t="s">
        <v>11</v>
      </c>
      <c r="F14" s="144"/>
      <c r="G14" s="27"/>
      <c r="H14" s="11"/>
    </row>
    <row r="15" spans="2:8" ht="16.5" customHeight="1" x14ac:dyDescent="0.25">
      <c r="B15" s="10" t="s">
        <v>12</v>
      </c>
      <c r="C15" s="8"/>
      <c r="D15" s="9"/>
      <c r="E15" s="145" t="s">
        <v>13</v>
      </c>
      <c r="F15" s="144"/>
      <c r="G15" s="27"/>
      <c r="H15" s="12"/>
    </row>
    <row r="16" spans="2:8" ht="16.5" customHeight="1" x14ac:dyDescent="0.25">
      <c r="B16" s="10" t="s">
        <v>14</v>
      </c>
      <c r="C16" s="8"/>
      <c r="D16" s="9"/>
      <c r="E16" s="145" t="s">
        <v>15</v>
      </c>
      <c r="F16" s="144"/>
      <c r="G16" s="27"/>
      <c r="H16" s="12"/>
    </row>
    <row r="17" spans="2:8" x14ac:dyDescent="0.25">
      <c r="B17" s="163"/>
      <c r="C17" s="164"/>
      <c r="D17" s="164"/>
      <c r="E17" s="164"/>
      <c r="F17" s="164"/>
      <c r="G17" s="147"/>
      <c r="H17" s="165"/>
    </row>
    <row r="18" spans="2:8" ht="38.25" customHeight="1" x14ac:dyDescent="0.25">
      <c r="B18" s="188"/>
      <c r="C18" s="189"/>
      <c r="D18" s="189"/>
      <c r="E18" s="189"/>
      <c r="F18" s="189"/>
      <c r="G18" s="25"/>
      <c r="H18" s="13"/>
    </row>
    <row r="19" spans="2:8" ht="8.25" customHeight="1" x14ac:dyDescent="0.25">
      <c r="B19" s="157"/>
      <c r="C19" s="158"/>
      <c r="D19" s="158"/>
      <c r="E19" s="158"/>
      <c r="F19" s="158"/>
      <c r="G19" s="158"/>
      <c r="H19" s="159"/>
    </row>
    <row r="20" spans="2:8" ht="15.75" x14ac:dyDescent="0.25">
      <c r="B20" s="187" t="s">
        <v>16</v>
      </c>
      <c r="C20" s="187"/>
      <c r="D20" s="187"/>
      <c r="E20" s="117" t="s">
        <v>17</v>
      </c>
      <c r="F20" s="118" t="s">
        <v>18</v>
      </c>
      <c r="G20" s="118" t="s">
        <v>19</v>
      </c>
      <c r="H20" s="12"/>
    </row>
    <row r="21" spans="2:8" s="5" customFormat="1" ht="38.25" customHeight="1" x14ac:dyDescent="0.25">
      <c r="B21" s="166" t="s">
        <v>20</v>
      </c>
      <c r="C21" s="167"/>
      <c r="D21" s="168"/>
      <c r="E21" s="123" t="s">
        <v>21</v>
      </c>
      <c r="F21" s="127" t="s">
        <v>22</v>
      </c>
      <c r="G21" s="119"/>
      <c r="H21" s="14"/>
    </row>
    <row r="22" spans="2:8" s="6" customFormat="1" ht="30" x14ac:dyDescent="0.25">
      <c r="B22" s="169"/>
      <c r="C22" s="170"/>
      <c r="D22" s="171"/>
      <c r="E22" s="124" t="s">
        <v>23</v>
      </c>
      <c r="F22" s="128" t="s">
        <v>24</v>
      </c>
      <c r="G22" s="130"/>
      <c r="H22" s="15"/>
    </row>
    <row r="23" spans="2:8" s="6" customFormat="1" ht="30" x14ac:dyDescent="0.25">
      <c r="B23" s="169"/>
      <c r="C23" s="170"/>
      <c r="D23" s="171"/>
      <c r="E23" s="125" t="s">
        <v>25</v>
      </c>
      <c r="F23" s="129" t="s">
        <v>26</v>
      </c>
      <c r="G23" s="130"/>
      <c r="H23" s="15"/>
    </row>
    <row r="24" spans="2:8" s="6" customFormat="1" ht="18.75" customHeight="1" x14ac:dyDescent="0.25">
      <c r="B24" s="120"/>
      <c r="C24" s="121"/>
      <c r="D24" s="122"/>
      <c r="E24" s="173" t="s">
        <v>27</v>
      </c>
      <c r="F24" s="174"/>
      <c r="G24" s="126">
        <f>SUM(G21:G23)</f>
        <v>0</v>
      </c>
      <c r="H24" s="15"/>
    </row>
    <row r="25" spans="2:8" s="6" customFormat="1" ht="24.75" customHeight="1" thickBot="1" x14ac:dyDescent="0.3">
      <c r="B25" s="154" t="s">
        <v>28</v>
      </c>
      <c r="C25" s="155"/>
      <c r="D25" s="155"/>
      <c r="E25" s="155"/>
      <c r="F25" s="155"/>
      <c r="G25" s="155"/>
      <c r="H25" s="16"/>
    </row>
    <row r="26" spans="2:8" s="6" customFormat="1" ht="18.75" customHeight="1" x14ac:dyDescent="0.25">
      <c r="B26" s="24"/>
      <c r="C26" s="17"/>
      <c r="D26" s="17"/>
      <c r="E26" s="17"/>
      <c r="F26" s="18"/>
      <c r="G26" s="18"/>
      <c r="H26" s="16"/>
    </row>
    <row r="27" spans="2:8" s="6" customFormat="1" x14ac:dyDescent="0.25">
      <c r="B27" s="19"/>
      <c r="C27" s="20"/>
      <c r="D27" s="21"/>
      <c r="E27" s="21"/>
      <c r="F27" s="22"/>
      <c r="G27" s="22"/>
      <c r="H27" s="23"/>
    </row>
    <row r="28" spans="2:8" s="6" customFormat="1" ht="15" customHeight="1" x14ac:dyDescent="0.25">
      <c r="B28" s="160" t="s">
        <v>29</v>
      </c>
      <c r="C28" s="161"/>
      <c r="D28" s="161"/>
      <c r="E28" s="161"/>
      <c r="F28" s="161"/>
      <c r="G28" s="161"/>
      <c r="H28" s="162"/>
    </row>
    <row r="29" spans="2:8" s="6" customFormat="1" ht="15.75" customHeight="1" x14ac:dyDescent="0.25">
      <c r="B29" s="160" t="s">
        <v>30</v>
      </c>
      <c r="C29" s="161"/>
      <c r="D29" s="161"/>
      <c r="E29" s="161"/>
      <c r="F29" s="161"/>
      <c r="G29" s="161"/>
      <c r="H29" s="162"/>
    </row>
    <row r="30" spans="2:8" s="6" customFormat="1" ht="15.75" customHeight="1" x14ac:dyDescent="0.25">
      <c r="B30" s="183" t="s">
        <v>31</v>
      </c>
      <c r="C30" s="184"/>
      <c r="D30" s="184"/>
      <c r="E30" s="184"/>
      <c r="F30" s="184"/>
      <c r="G30" s="184"/>
      <c r="H30" s="185"/>
    </row>
    <row r="31" spans="2:8" ht="15.75" customHeight="1" x14ac:dyDescent="0.25">
      <c r="B31" s="180" t="s">
        <v>32</v>
      </c>
      <c r="C31" s="181"/>
      <c r="D31" s="181"/>
      <c r="E31" s="181"/>
      <c r="F31" s="181"/>
      <c r="G31" s="181"/>
      <c r="H31" s="182"/>
    </row>
    <row r="32" spans="2:8" ht="15.75" customHeight="1" x14ac:dyDescent="0.25">
      <c r="B32" s="180" t="s">
        <v>33</v>
      </c>
      <c r="C32" s="181"/>
      <c r="D32" s="181"/>
      <c r="E32" s="181"/>
      <c r="F32" s="181"/>
      <c r="G32" s="181"/>
      <c r="H32" s="182"/>
    </row>
    <row r="33" spans="2:8" x14ac:dyDescent="0.25">
      <c r="B33" s="177" t="s">
        <v>34</v>
      </c>
      <c r="C33" s="178"/>
      <c r="D33" s="178"/>
      <c r="E33" s="178"/>
      <c r="F33" s="178"/>
      <c r="G33" s="178"/>
      <c r="H33" s="179"/>
    </row>
    <row r="34" spans="2:8" ht="7.5" customHeight="1" x14ac:dyDescent="0.25"/>
    <row r="35" spans="2:8" x14ac:dyDescent="0.25">
      <c r="B35" s="158" t="s">
        <v>35</v>
      </c>
      <c r="C35" s="158"/>
      <c r="D35" s="158"/>
      <c r="E35" s="158"/>
      <c r="F35" s="158"/>
      <c r="G35" s="158"/>
      <c r="H35" s="158"/>
    </row>
    <row r="36" spans="2:8" x14ac:dyDescent="0.25">
      <c r="B36" s="156" t="s">
        <v>36</v>
      </c>
      <c r="C36" s="156"/>
      <c r="D36" s="156"/>
      <c r="E36" s="156"/>
      <c r="F36" s="156"/>
      <c r="G36" s="156"/>
      <c r="H36" s="156"/>
    </row>
    <row r="37" spans="2:8" x14ac:dyDescent="0.25">
      <c r="B37" s="172" t="s">
        <v>37</v>
      </c>
      <c r="C37" s="172"/>
      <c r="D37" s="172"/>
      <c r="E37" s="172"/>
      <c r="F37" s="172"/>
      <c r="G37" s="172"/>
      <c r="H37" s="172"/>
    </row>
    <row r="38" spans="2:8" x14ac:dyDescent="0.25">
      <c r="B38" s="172"/>
      <c r="C38" s="172"/>
      <c r="D38" s="172"/>
      <c r="E38" s="172"/>
      <c r="F38" s="172"/>
      <c r="G38" s="172"/>
      <c r="H38" s="172"/>
    </row>
    <row r="39" spans="2:8" x14ac:dyDescent="0.25">
      <c r="B39" s="156" t="s">
        <v>38</v>
      </c>
      <c r="C39" s="156"/>
      <c r="D39" s="156"/>
      <c r="E39" s="156"/>
      <c r="F39" s="156"/>
      <c r="G39" s="156"/>
      <c r="H39" s="156"/>
    </row>
    <row r="40" spans="2:8" x14ac:dyDescent="0.25">
      <c r="B40" s="7"/>
      <c r="C40" s="7"/>
      <c r="D40" s="7"/>
      <c r="E40" s="7"/>
      <c r="F40" s="7"/>
      <c r="G40" s="7"/>
      <c r="H40" s="7"/>
    </row>
    <row r="41" spans="2:8" x14ac:dyDescent="0.25">
      <c r="C41"/>
      <c r="H41" s="7"/>
    </row>
    <row r="42" spans="2:8" x14ac:dyDescent="0.25">
      <c r="B42" s="186" t="s">
        <v>39</v>
      </c>
      <c r="C42" s="186"/>
      <c r="D42" s="186"/>
      <c r="E42" s="186"/>
      <c r="F42" s="186"/>
      <c r="G42" s="186"/>
      <c r="H42" s="186"/>
    </row>
    <row r="43" spans="2:8" x14ac:dyDescent="0.25">
      <c r="C43"/>
      <c r="H43" s="7"/>
    </row>
    <row r="44" spans="2:8" x14ac:dyDescent="0.25">
      <c r="B44" s="186" t="s">
        <v>40</v>
      </c>
      <c r="C44" s="186"/>
      <c r="D44" s="186"/>
      <c r="E44" s="186"/>
      <c r="F44" s="186"/>
      <c r="G44" s="186"/>
      <c r="H44" s="186"/>
    </row>
    <row r="45" spans="2:8" x14ac:dyDescent="0.25">
      <c r="B45" s="190" t="s">
        <v>41</v>
      </c>
      <c r="C45" s="190"/>
      <c r="D45" s="190"/>
      <c r="E45" s="190"/>
      <c r="F45" s="190"/>
      <c r="G45" s="190"/>
      <c r="H45" s="190"/>
    </row>
    <row r="46" spans="2:8" x14ac:dyDescent="0.25">
      <c r="B46" s="158"/>
      <c r="C46" s="158"/>
      <c r="D46" s="158"/>
      <c r="E46" s="158"/>
      <c r="F46" s="158"/>
      <c r="G46" s="158"/>
      <c r="H46" s="158"/>
    </row>
  </sheetData>
  <mergeCells count="35">
    <mergeCell ref="B46:H46"/>
    <mergeCell ref="B7:H7"/>
    <mergeCell ref="B3:H3"/>
    <mergeCell ref="B33:H33"/>
    <mergeCell ref="B32:H32"/>
    <mergeCell ref="B29:H29"/>
    <mergeCell ref="B30:H30"/>
    <mergeCell ref="B31:H31"/>
    <mergeCell ref="B42:H42"/>
    <mergeCell ref="B44:H44"/>
    <mergeCell ref="B36:H36"/>
    <mergeCell ref="B20:D20"/>
    <mergeCell ref="B18:F18"/>
    <mergeCell ref="E16:F16"/>
    <mergeCell ref="E14:F14"/>
    <mergeCell ref="B45:H45"/>
    <mergeCell ref="B25:G25"/>
    <mergeCell ref="B39:H39"/>
    <mergeCell ref="B12:D12"/>
    <mergeCell ref="B19:H19"/>
    <mergeCell ref="B28:H28"/>
    <mergeCell ref="B17:H17"/>
    <mergeCell ref="B21:D23"/>
    <mergeCell ref="B37:H38"/>
    <mergeCell ref="E24:F24"/>
    <mergeCell ref="B35:H35"/>
    <mergeCell ref="B2:H2"/>
    <mergeCell ref="B10:F10"/>
    <mergeCell ref="B11:F11"/>
    <mergeCell ref="E15:F15"/>
    <mergeCell ref="B4:H4"/>
    <mergeCell ref="B13:F13"/>
    <mergeCell ref="B8:H8"/>
    <mergeCell ref="E12:F12"/>
    <mergeCell ref="B5:H5"/>
  </mergeCells>
  <pageMargins left="0.47734375000000001" right="0.75" top="0.7734375" bottom="0.734375" header="0.31496062992126" footer="0.31496062992126"/>
  <pageSetup paperSize="9" scale="60" fitToWidth="0" fitToHeight="0" orientation="portrait" r:id="rId1"/>
  <headerFooter>
    <oddHeader>&amp;C
&amp;R&amp;G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3033-D9AC-4B57-A98C-7B844F68CB41}">
  <dimension ref="A1:H59"/>
  <sheetViews>
    <sheetView showGridLines="0" workbookViewId="0">
      <selection activeCell="A5" sqref="A5"/>
    </sheetView>
  </sheetViews>
  <sheetFormatPr defaultRowHeight="15" x14ac:dyDescent="0.25"/>
  <cols>
    <col min="1" max="1" width="16.42578125" customWidth="1"/>
    <col min="2" max="2" width="66.28515625" customWidth="1"/>
    <col min="3" max="3" width="9.7109375" customWidth="1"/>
    <col min="4" max="4" width="13.85546875" customWidth="1"/>
    <col min="5" max="5" width="13.7109375" customWidth="1"/>
    <col min="6" max="6" width="10.7109375" customWidth="1"/>
    <col min="7" max="7" width="13.85546875" customWidth="1"/>
    <col min="8" max="8" width="17.7109375" customWidth="1"/>
  </cols>
  <sheetData>
    <row r="1" spans="1:8" ht="25.5" customHeight="1" x14ac:dyDescent="0.25">
      <c r="A1" s="194" t="s">
        <v>42</v>
      </c>
      <c r="B1" s="194"/>
      <c r="C1" s="194"/>
      <c r="D1" s="194"/>
      <c r="E1" s="194"/>
      <c r="F1" s="194"/>
      <c r="G1" s="194"/>
      <c r="H1" s="194"/>
    </row>
    <row r="2" spans="1:8" ht="19.5" x14ac:dyDescent="0.25">
      <c r="A2" s="195" t="s">
        <v>43</v>
      </c>
      <c r="B2" s="195"/>
      <c r="C2" s="195"/>
      <c r="D2" s="195"/>
      <c r="E2" s="195"/>
      <c r="F2" s="195"/>
      <c r="G2" s="195"/>
      <c r="H2" s="196"/>
    </row>
    <row r="3" spans="1:8" ht="19.5" x14ac:dyDescent="0.25">
      <c r="A3" s="116"/>
      <c r="B3" s="116"/>
      <c r="C3" s="116"/>
      <c r="D3" s="116"/>
      <c r="E3" s="116"/>
      <c r="F3" s="116"/>
      <c r="G3" s="116"/>
      <c r="H3" s="116"/>
    </row>
    <row r="4" spans="1:8" x14ac:dyDescent="0.25">
      <c r="A4" s="132" t="s">
        <v>119</v>
      </c>
      <c r="B4" s="197" t="s">
        <v>44</v>
      </c>
      <c r="C4" s="197"/>
      <c r="D4" s="197"/>
      <c r="E4" s="197"/>
      <c r="F4" s="197"/>
      <c r="G4" s="197"/>
      <c r="H4" s="197"/>
    </row>
    <row r="5" spans="1:8" ht="19.5" customHeight="1" x14ac:dyDescent="0.25">
      <c r="A5" s="133"/>
      <c r="B5" s="197"/>
      <c r="C5" s="197"/>
      <c r="D5" s="197"/>
      <c r="E5" s="197"/>
      <c r="F5" s="197"/>
      <c r="G5" s="197"/>
      <c r="H5" s="197"/>
    </row>
    <row r="6" spans="1:8" ht="19.5" x14ac:dyDescent="0.25">
      <c r="A6" s="75"/>
      <c r="B6" s="198"/>
      <c r="C6" s="198"/>
      <c r="D6" s="198"/>
      <c r="E6" s="198"/>
      <c r="F6" s="198"/>
      <c r="G6" s="198"/>
      <c r="H6" s="199"/>
    </row>
    <row r="7" spans="1:8" ht="18" x14ac:dyDescent="0.25">
      <c r="A7" s="89"/>
      <c r="B7" s="90" t="s">
        <v>45</v>
      </c>
      <c r="C7" s="89"/>
      <c r="D7" s="89"/>
      <c r="E7" s="89"/>
      <c r="F7" s="89"/>
      <c r="G7" s="89"/>
      <c r="H7" s="91"/>
    </row>
    <row r="8" spans="1:8" ht="15.75" customHeight="1" thickBot="1" x14ac:dyDescent="0.3">
      <c r="A8" s="76" t="s">
        <v>46</v>
      </c>
      <c r="B8" s="200" t="s">
        <v>47</v>
      </c>
      <c r="C8" s="201"/>
      <c r="D8" s="200" t="s">
        <v>48</v>
      </c>
      <c r="E8" s="202"/>
      <c r="F8" s="201"/>
      <c r="G8" s="203" t="s">
        <v>49</v>
      </c>
      <c r="H8" s="204"/>
    </row>
    <row r="9" spans="1:8" ht="15.75" thickTop="1" x14ac:dyDescent="0.25">
      <c r="A9" s="67">
        <v>1</v>
      </c>
      <c r="B9" s="205" t="s">
        <v>50</v>
      </c>
      <c r="C9" s="206"/>
      <c r="D9" s="207"/>
      <c r="E9" s="208"/>
      <c r="F9" s="209"/>
      <c r="G9" s="210"/>
      <c r="H9" s="211"/>
    </row>
    <row r="10" spans="1:8" x14ac:dyDescent="0.25">
      <c r="A10" s="66">
        <v>2</v>
      </c>
      <c r="B10" s="212" t="s">
        <v>51</v>
      </c>
      <c r="C10" s="213"/>
      <c r="D10" s="214"/>
      <c r="E10" s="215"/>
      <c r="F10" s="216"/>
      <c r="G10" s="217"/>
      <c r="H10" s="218"/>
    </row>
    <row r="11" spans="1:8" x14ac:dyDescent="0.25">
      <c r="A11" s="66">
        <v>3</v>
      </c>
      <c r="B11" s="212" t="s">
        <v>52</v>
      </c>
      <c r="C11" s="213"/>
      <c r="D11" s="214"/>
      <c r="E11" s="215"/>
      <c r="F11" s="216"/>
      <c r="G11" s="217"/>
      <c r="H11" s="218"/>
    </row>
    <row r="12" spans="1:8" x14ac:dyDescent="0.25">
      <c r="A12" s="30"/>
      <c r="B12" s="31"/>
      <c r="C12" s="32"/>
      <c r="D12" s="32"/>
      <c r="E12" s="32"/>
      <c r="F12" s="33"/>
      <c r="G12" s="33"/>
      <c r="H12" s="33"/>
    </row>
    <row r="13" spans="1:8" ht="19.5" x14ac:dyDescent="0.25">
      <c r="A13" s="72"/>
      <c r="B13" s="73" t="str">
        <f>B59</f>
        <v>PREÇO TOTAL</v>
      </c>
      <c r="C13" s="74"/>
      <c r="D13" s="223"/>
      <c r="E13" s="223"/>
      <c r="F13" s="223"/>
      <c r="G13" s="224"/>
      <c r="H13" s="225"/>
    </row>
    <row r="14" spans="1:8" x14ac:dyDescent="0.25">
      <c r="A14" s="35"/>
      <c r="B14" s="36"/>
      <c r="C14" s="34"/>
      <c r="D14" s="37"/>
      <c r="E14" s="37"/>
      <c r="F14" s="38"/>
      <c r="G14" s="38"/>
      <c r="H14" s="38"/>
    </row>
    <row r="15" spans="1:8" x14ac:dyDescent="0.25">
      <c r="A15" s="39"/>
      <c r="B15" s="219"/>
      <c r="C15" s="40"/>
      <c r="D15" s="41"/>
      <c r="F15" s="41"/>
      <c r="G15" s="42"/>
      <c r="H15" s="42"/>
    </row>
    <row r="16" spans="1:8" x14ac:dyDescent="0.25">
      <c r="A16" s="64"/>
      <c r="B16" s="219"/>
      <c r="C16" s="43"/>
      <c r="D16" s="43"/>
      <c r="E16" s="43"/>
      <c r="F16" s="43"/>
      <c r="G16" s="220"/>
      <c r="H16" s="220"/>
    </row>
    <row r="17" spans="1:8" x14ac:dyDescent="0.25">
      <c r="A17" s="65"/>
      <c r="B17" s="219"/>
      <c r="C17" s="43"/>
      <c r="D17" s="43"/>
      <c r="E17" s="43"/>
      <c r="F17" s="43"/>
      <c r="G17" s="220"/>
      <c r="H17" s="220"/>
    </row>
    <row r="18" spans="1:8" ht="19.5" x14ac:dyDescent="0.25">
      <c r="A18" s="77"/>
      <c r="B18" s="221"/>
      <c r="C18" s="221"/>
      <c r="D18" s="221"/>
      <c r="E18" s="221"/>
      <c r="F18" s="221"/>
      <c r="G18" s="221"/>
      <c r="H18" s="222"/>
    </row>
    <row r="19" spans="1:8" ht="18" x14ac:dyDescent="0.25">
      <c r="A19" s="191" t="s">
        <v>42</v>
      </c>
      <c r="B19" s="191"/>
      <c r="C19" s="191"/>
      <c r="D19" s="191"/>
      <c r="E19" s="191"/>
      <c r="F19" s="191"/>
      <c r="G19" s="191"/>
      <c r="H19" s="191"/>
    </row>
    <row r="20" spans="1:8" ht="18" x14ac:dyDescent="0.25">
      <c r="A20" s="192" t="s">
        <v>43</v>
      </c>
      <c r="B20" s="192"/>
      <c r="C20" s="192"/>
      <c r="D20" s="192"/>
      <c r="E20" s="192"/>
      <c r="F20" s="192"/>
      <c r="G20" s="192"/>
      <c r="H20" s="193"/>
    </row>
    <row r="21" spans="1:8" ht="18" x14ac:dyDescent="0.25">
      <c r="A21" s="78"/>
      <c r="B21" s="234"/>
      <c r="C21" s="234"/>
      <c r="D21" s="234"/>
      <c r="E21" s="234"/>
      <c r="F21" s="234"/>
      <c r="G21" s="234"/>
      <c r="H21" s="235"/>
    </row>
    <row r="22" spans="1:8" x14ac:dyDescent="0.25">
      <c r="A22" s="79"/>
      <c r="B22" s="79"/>
      <c r="C22" s="79"/>
      <c r="D22" s="79"/>
      <c r="E22" s="79"/>
      <c r="F22" s="79"/>
      <c r="G22" s="79"/>
      <c r="H22" s="80"/>
    </row>
    <row r="23" spans="1:8" x14ac:dyDescent="0.25">
      <c r="A23" s="232" t="s">
        <v>53</v>
      </c>
      <c r="B23" s="236" t="s">
        <v>47</v>
      </c>
      <c r="C23" s="236" t="s">
        <v>54</v>
      </c>
      <c r="D23" s="238" t="s">
        <v>55</v>
      </c>
      <c r="E23" s="226" t="s">
        <v>56</v>
      </c>
      <c r="F23" s="226" t="s">
        <v>57</v>
      </c>
      <c r="G23" s="226" t="s">
        <v>58</v>
      </c>
      <c r="H23" s="228" t="s">
        <v>59</v>
      </c>
    </row>
    <row r="24" spans="1:8" ht="15.75" thickBot="1" x14ac:dyDescent="0.3">
      <c r="A24" s="233"/>
      <c r="B24" s="237"/>
      <c r="C24" s="237"/>
      <c r="D24" s="239"/>
      <c r="E24" s="227"/>
      <c r="F24" s="227"/>
      <c r="G24" s="227"/>
      <c r="H24" s="229"/>
    </row>
    <row r="25" spans="1:8" ht="15.75" thickTop="1" x14ac:dyDescent="0.25">
      <c r="A25" s="44">
        <v>1</v>
      </c>
      <c r="B25" s="45" t="s">
        <v>50</v>
      </c>
      <c r="C25" s="46"/>
      <c r="D25" s="47"/>
      <c r="E25" s="47"/>
      <c r="F25" s="48"/>
      <c r="G25" s="48"/>
      <c r="H25" s="49"/>
    </row>
    <row r="26" spans="1:8" x14ac:dyDescent="0.25">
      <c r="A26" s="50">
        <v>1</v>
      </c>
      <c r="B26" s="51" t="s">
        <v>60</v>
      </c>
      <c r="C26" s="52" t="s">
        <v>61</v>
      </c>
      <c r="D26" s="53">
        <v>528</v>
      </c>
      <c r="E26" s="54"/>
      <c r="F26" s="55"/>
      <c r="G26" s="53"/>
      <c r="H26" s="53"/>
    </row>
    <row r="27" spans="1:8" ht="25.5" x14ac:dyDescent="0.25">
      <c r="A27" s="50">
        <v>2</v>
      </c>
      <c r="B27" s="51" t="s">
        <v>62</v>
      </c>
      <c r="C27" s="52" t="s">
        <v>63</v>
      </c>
      <c r="D27" s="53">
        <v>10</v>
      </c>
      <c r="E27" s="54"/>
      <c r="F27" s="55"/>
      <c r="G27" s="53"/>
      <c r="H27" s="53"/>
    </row>
    <row r="28" spans="1:8" x14ac:dyDescent="0.25">
      <c r="A28" s="50">
        <v>3</v>
      </c>
      <c r="B28" s="51" t="s">
        <v>64</v>
      </c>
      <c r="C28" s="52" t="s">
        <v>65</v>
      </c>
      <c r="D28" s="53">
        <v>1125</v>
      </c>
      <c r="E28" s="54"/>
      <c r="F28" s="55"/>
      <c r="G28" s="53"/>
      <c r="H28" s="53"/>
    </row>
    <row r="29" spans="1:8" ht="25.5" x14ac:dyDescent="0.25">
      <c r="A29" s="50">
        <v>4</v>
      </c>
      <c r="B29" s="51" t="s">
        <v>66</v>
      </c>
      <c r="C29" s="52" t="s">
        <v>67</v>
      </c>
      <c r="D29" s="53">
        <v>3</v>
      </c>
      <c r="E29" s="54"/>
      <c r="F29" s="55"/>
      <c r="G29" s="53"/>
      <c r="H29" s="53"/>
    </row>
    <row r="30" spans="1:8" x14ac:dyDescent="0.25">
      <c r="A30" s="50">
        <v>5</v>
      </c>
      <c r="B30" s="51" t="s">
        <v>68</v>
      </c>
      <c r="C30" s="52" t="s">
        <v>67</v>
      </c>
      <c r="D30" s="53">
        <v>3</v>
      </c>
      <c r="E30" s="54"/>
      <c r="F30" s="55"/>
      <c r="G30" s="53"/>
      <c r="H30" s="53"/>
    </row>
    <row r="31" spans="1:8" x14ac:dyDescent="0.25">
      <c r="A31" s="50">
        <v>6</v>
      </c>
      <c r="B31" s="51" t="s">
        <v>69</v>
      </c>
      <c r="C31" s="52" t="s">
        <v>67</v>
      </c>
      <c r="D31" s="53">
        <v>3</v>
      </c>
      <c r="E31" s="54"/>
      <c r="F31" s="55"/>
      <c r="G31" s="53"/>
      <c r="H31" s="53"/>
    </row>
    <row r="32" spans="1:8" x14ac:dyDescent="0.25">
      <c r="A32" s="56"/>
      <c r="B32" s="57" t="s">
        <v>70</v>
      </c>
      <c r="C32" s="58"/>
      <c r="D32" s="59"/>
      <c r="E32" s="59"/>
      <c r="F32" s="60"/>
      <c r="G32" s="61"/>
      <c r="H32" s="62"/>
    </row>
    <row r="33" spans="1:8" x14ac:dyDescent="0.25">
      <c r="A33" s="44">
        <v>2</v>
      </c>
      <c r="B33" s="45" t="s">
        <v>51</v>
      </c>
      <c r="C33" s="46"/>
      <c r="D33" s="47"/>
      <c r="E33" s="47"/>
      <c r="F33" s="48"/>
      <c r="G33" s="48"/>
      <c r="H33" s="49"/>
    </row>
    <row r="34" spans="1:8" x14ac:dyDescent="0.25">
      <c r="A34" s="44" t="s">
        <v>71</v>
      </c>
      <c r="B34" s="45" t="s">
        <v>72</v>
      </c>
      <c r="C34" s="46"/>
      <c r="D34" s="47"/>
      <c r="E34" s="47"/>
      <c r="F34" s="48"/>
      <c r="G34" s="48"/>
      <c r="H34" s="49"/>
    </row>
    <row r="35" spans="1:8" ht="25.5" x14ac:dyDescent="0.25">
      <c r="A35" s="50">
        <v>7</v>
      </c>
      <c r="B35" s="51" t="s">
        <v>73</v>
      </c>
      <c r="C35" s="52" t="s">
        <v>65</v>
      </c>
      <c r="D35" s="53">
        <v>1125</v>
      </c>
      <c r="E35" s="54"/>
      <c r="F35" s="55"/>
      <c r="G35" s="53"/>
      <c r="H35" s="53"/>
    </row>
    <row r="36" spans="1:8" x14ac:dyDescent="0.25">
      <c r="A36" s="50">
        <v>8</v>
      </c>
      <c r="B36" s="51" t="s">
        <v>74</v>
      </c>
      <c r="C36" s="52" t="s">
        <v>65</v>
      </c>
      <c r="D36" s="53">
        <v>55</v>
      </c>
      <c r="E36" s="54"/>
      <c r="F36" s="55"/>
      <c r="G36" s="53"/>
      <c r="H36" s="53"/>
    </row>
    <row r="37" spans="1:8" x14ac:dyDescent="0.25">
      <c r="A37" s="50">
        <v>9</v>
      </c>
      <c r="B37" s="51" t="s">
        <v>75</v>
      </c>
      <c r="C37" s="52" t="s">
        <v>63</v>
      </c>
      <c r="D37" s="53">
        <v>1</v>
      </c>
      <c r="E37" s="54"/>
      <c r="F37" s="55"/>
      <c r="G37" s="53"/>
      <c r="H37" s="53"/>
    </row>
    <row r="38" spans="1:8" x14ac:dyDescent="0.25">
      <c r="A38" s="50">
        <v>10</v>
      </c>
      <c r="B38" s="51" t="s">
        <v>76</v>
      </c>
      <c r="C38" s="52" t="s">
        <v>63</v>
      </c>
      <c r="D38" s="53">
        <v>1</v>
      </c>
      <c r="E38" s="54"/>
      <c r="F38" s="55"/>
      <c r="G38" s="53"/>
      <c r="H38" s="53"/>
    </row>
    <row r="39" spans="1:8" x14ac:dyDescent="0.25">
      <c r="A39" s="44" t="s">
        <v>77</v>
      </c>
      <c r="B39" s="45" t="s">
        <v>78</v>
      </c>
      <c r="C39" s="46"/>
      <c r="D39" s="47"/>
      <c r="E39" s="47"/>
      <c r="F39" s="48"/>
      <c r="G39" s="48"/>
      <c r="H39" s="49"/>
    </row>
    <row r="40" spans="1:8" ht="25.5" x14ac:dyDescent="0.25">
      <c r="A40" s="50">
        <v>11</v>
      </c>
      <c r="B40" s="51" t="s">
        <v>79</v>
      </c>
      <c r="C40" s="52" t="s">
        <v>65</v>
      </c>
      <c r="D40" s="53">
        <v>1625.4</v>
      </c>
      <c r="E40" s="54"/>
      <c r="F40" s="55"/>
      <c r="G40" s="53"/>
      <c r="H40" s="53"/>
    </row>
    <row r="41" spans="1:8" ht="25.5" x14ac:dyDescent="0.25">
      <c r="A41" s="50">
        <v>12</v>
      </c>
      <c r="B41" s="51" t="s">
        <v>80</v>
      </c>
      <c r="C41" s="52" t="s">
        <v>81</v>
      </c>
      <c r="D41" s="53">
        <v>475.38</v>
      </c>
      <c r="E41" s="54"/>
      <c r="F41" s="55"/>
      <c r="G41" s="53"/>
      <c r="H41" s="53"/>
    </row>
    <row r="42" spans="1:8" x14ac:dyDescent="0.25">
      <c r="A42" s="50">
        <v>13</v>
      </c>
      <c r="B42" s="51" t="s">
        <v>82</v>
      </c>
      <c r="C42" s="52" t="s">
        <v>65</v>
      </c>
      <c r="D42" s="53">
        <v>100</v>
      </c>
      <c r="E42" s="54"/>
      <c r="F42" s="55"/>
      <c r="G42" s="53"/>
      <c r="H42" s="53"/>
    </row>
    <row r="43" spans="1:8" x14ac:dyDescent="0.25">
      <c r="A43" s="50">
        <v>14</v>
      </c>
      <c r="B43" s="51" t="s">
        <v>83</v>
      </c>
      <c r="C43" s="52" t="s">
        <v>84</v>
      </c>
      <c r="D43" s="53">
        <v>490</v>
      </c>
      <c r="E43" s="54"/>
      <c r="F43" s="55"/>
      <c r="G43" s="53"/>
      <c r="H43" s="53"/>
    </row>
    <row r="44" spans="1:8" ht="25.5" x14ac:dyDescent="0.25">
      <c r="A44" s="50">
        <v>15</v>
      </c>
      <c r="B44" s="51" t="s">
        <v>85</v>
      </c>
      <c r="C44" s="52" t="s">
        <v>65</v>
      </c>
      <c r="D44" s="53">
        <v>1766.25</v>
      </c>
      <c r="E44" s="54"/>
      <c r="F44" s="55"/>
      <c r="G44" s="53"/>
      <c r="H44" s="53"/>
    </row>
    <row r="45" spans="1:8" ht="25.5" x14ac:dyDescent="0.25">
      <c r="A45" s="50">
        <v>16</v>
      </c>
      <c r="B45" s="51" t="s">
        <v>86</v>
      </c>
      <c r="C45" s="52" t="s">
        <v>87</v>
      </c>
      <c r="D45" s="53">
        <v>2000</v>
      </c>
      <c r="E45" s="54"/>
      <c r="F45" s="55"/>
      <c r="G45" s="53"/>
      <c r="H45" s="53"/>
    </row>
    <row r="46" spans="1:8" ht="25.5" x14ac:dyDescent="0.25">
      <c r="A46" s="50">
        <v>17</v>
      </c>
      <c r="B46" s="51" t="s">
        <v>88</v>
      </c>
      <c r="C46" s="52" t="s">
        <v>89</v>
      </c>
      <c r="D46" s="53">
        <v>55</v>
      </c>
      <c r="E46" s="54"/>
      <c r="F46" s="55"/>
      <c r="G46" s="53"/>
      <c r="H46" s="53"/>
    </row>
    <row r="47" spans="1:8" x14ac:dyDescent="0.25">
      <c r="A47" s="50">
        <v>18</v>
      </c>
      <c r="B47" s="51" t="s">
        <v>90</v>
      </c>
      <c r="C47" s="52" t="s">
        <v>63</v>
      </c>
      <c r="D47" s="53">
        <v>20</v>
      </c>
      <c r="E47" s="54"/>
      <c r="F47" s="55"/>
      <c r="G47" s="53"/>
      <c r="H47" s="53"/>
    </row>
    <row r="48" spans="1:8" x14ac:dyDescent="0.25">
      <c r="A48" s="50">
        <v>19</v>
      </c>
      <c r="B48" s="51" t="s">
        <v>91</v>
      </c>
      <c r="C48" s="52" t="s">
        <v>65</v>
      </c>
      <c r="D48" s="53">
        <v>1625.4</v>
      </c>
      <c r="E48" s="54"/>
      <c r="F48" s="55"/>
      <c r="G48" s="53"/>
      <c r="H48" s="53"/>
    </row>
    <row r="49" spans="1:8" x14ac:dyDescent="0.25">
      <c r="A49" s="50">
        <v>20</v>
      </c>
      <c r="B49" s="51" t="s">
        <v>92</v>
      </c>
      <c r="C49" s="52" t="s">
        <v>81</v>
      </c>
      <c r="D49" s="53">
        <v>230</v>
      </c>
      <c r="E49" s="54"/>
      <c r="F49" s="55"/>
      <c r="G49" s="53"/>
      <c r="H49" s="53"/>
    </row>
    <row r="50" spans="1:8" x14ac:dyDescent="0.25">
      <c r="A50" s="50">
        <v>21</v>
      </c>
      <c r="B50" s="51" t="s">
        <v>93</v>
      </c>
      <c r="C50" s="52" t="s">
        <v>81</v>
      </c>
      <c r="D50" s="53">
        <v>175</v>
      </c>
      <c r="E50" s="54"/>
      <c r="F50" s="55"/>
      <c r="G50" s="53"/>
      <c r="H50" s="53"/>
    </row>
    <row r="51" spans="1:8" x14ac:dyDescent="0.25">
      <c r="A51" s="50">
        <v>22</v>
      </c>
      <c r="B51" s="51" t="s">
        <v>94</v>
      </c>
      <c r="C51" s="52" t="s">
        <v>63</v>
      </c>
      <c r="D51" s="53">
        <v>1</v>
      </c>
      <c r="E51" s="54"/>
      <c r="F51" s="55"/>
      <c r="G51" s="53"/>
      <c r="H51" s="53"/>
    </row>
    <row r="52" spans="1:8" x14ac:dyDescent="0.25">
      <c r="A52" s="50">
        <v>23</v>
      </c>
      <c r="B52" s="51" t="s">
        <v>91</v>
      </c>
      <c r="C52" s="52" t="s">
        <v>65</v>
      </c>
      <c r="D52" s="53">
        <v>210</v>
      </c>
      <c r="E52" s="54"/>
      <c r="F52" s="55"/>
      <c r="G52" s="53"/>
      <c r="H52" s="53"/>
    </row>
    <row r="53" spans="1:8" x14ac:dyDescent="0.25">
      <c r="A53" s="50"/>
      <c r="B53" s="57" t="s">
        <v>70</v>
      </c>
      <c r="C53" s="58"/>
      <c r="D53" s="59"/>
      <c r="E53" s="59"/>
      <c r="F53" s="60"/>
      <c r="G53" s="61"/>
      <c r="H53" s="62"/>
    </row>
    <row r="54" spans="1:8" x14ac:dyDescent="0.25">
      <c r="A54" s="44">
        <v>3</v>
      </c>
      <c r="B54" s="45" t="s">
        <v>52</v>
      </c>
      <c r="C54" s="46"/>
      <c r="D54" s="47"/>
      <c r="E54" s="47"/>
      <c r="F54" s="48"/>
      <c r="G54" s="48"/>
      <c r="H54" s="49"/>
    </row>
    <row r="55" spans="1:8" ht="25.5" x14ac:dyDescent="0.25">
      <c r="A55" s="50">
        <v>24</v>
      </c>
      <c r="B55" s="51" t="s">
        <v>95</v>
      </c>
      <c r="C55" s="52" t="s">
        <v>96</v>
      </c>
      <c r="D55" s="53">
        <v>1625.4</v>
      </c>
      <c r="E55" s="54"/>
      <c r="F55" s="55"/>
      <c r="G55" s="53"/>
      <c r="H55" s="53"/>
    </row>
    <row r="56" spans="1:8" x14ac:dyDescent="0.25">
      <c r="A56" s="50">
        <v>25</v>
      </c>
      <c r="B56" s="51" t="s">
        <v>97</v>
      </c>
      <c r="C56" s="52" t="s">
        <v>65</v>
      </c>
      <c r="D56" s="53">
        <v>1625.4</v>
      </c>
      <c r="E56" s="54"/>
      <c r="F56" s="55"/>
      <c r="G56" s="53"/>
      <c r="H56" s="53"/>
    </row>
    <row r="57" spans="1:8" x14ac:dyDescent="0.25">
      <c r="A57" s="56"/>
      <c r="B57" s="57" t="s">
        <v>70</v>
      </c>
      <c r="C57" s="58"/>
      <c r="D57" s="59"/>
      <c r="E57" s="59"/>
      <c r="F57" s="60"/>
      <c r="G57" s="61"/>
      <c r="H57" s="62"/>
    </row>
    <row r="58" spans="1:8" x14ac:dyDescent="0.25">
      <c r="A58" s="56"/>
      <c r="B58" s="63"/>
      <c r="C58" s="58"/>
      <c r="D58" s="59"/>
      <c r="E58" s="59"/>
      <c r="F58" s="60"/>
      <c r="G58" s="61"/>
      <c r="H58" s="60"/>
    </row>
    <row r="59" spans="1:8" ht="18" x14ac:dyDescent="0.25">
      <c r="A59" s="68"/>
      <c r="B59" s="69" t="s">
        <v>98</v>
      </c>
      <c r="C59" s="70"/>
      <c r="D59" s="71"/>
      <c r="E59" s="71"/>
      <c r="F59" s="230"/>
      <c r="G59" s="230"/>
      <c r="H59" s="231"/>
    </row>
  </sheetData>
  <mergeCells count="33">
    <mergeCell ref="G23:G24"/>
    <mergeCell ref="H23:H24"/>
    <mergeCell ref="F59:H59"/>
    <mergeCell ref="A23:A24"/>
    <mergeCell ref="B21:H21"/>
    <mergeCell ref="B23:B24"/>
    <mergeCell ref="C23:C24"/>
    <mergeCell ref="D23:D24"/>
    <mergeCell ref="E23:E24"/>
    <mergeCell ref="F23:F24"/>
    <mergeCell ref="G16:H17"/>
    <mergeCell ref="B18:H18"/>
    <mergeCell ref="B11:C11"/>
    <mergeCell ref="D11:F11"/>
    <mergeCell ref="G11:H11"/>
    <mergeCell ref="D13:F13"/>
    <mergeCell ref="G13:H13"/>
    <mergeCell ref="A19:H19"/>
    <mergeCell ref="A20:H20"/>
    <mergeCell ref="A1:H1"/>
    <mergeCell ref="A2:H2"/>
    <mergeCell ref="B4:H5"/>
    <mergeCell ref="B6:H6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5:B17"/>
  </mergeCells>
  <conditionalFormatting sqref="D25:D59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65BB-D70E-4FF6-881B-4FB604130DA8}">
  <dimension ref="A1:H57"/>
  <sheetViews>
    <sheetView showGridLines="0" workbookViewId="0">
      <selection activeCell="A5" sqref="A5"/>
    </sheetView>
  </sheetViews>
  <sheetFormatPr defaultRowHeight="15" x14ac:dyDescent="0.25"/>
  <cols>
    <col min="1" max="1" width="16.28515625" customWidth="1"/>
    <col min="2" max="2" width="66.28515625" customWidth="1"/>
    <col min="3" max="3" width="9.7109375" customWidth="1"/>
    <col min="4" max="4" width="13.85546875" customWidth="1"/>
    <col min="5" max="5" width="13.7109375" customWidth="1"/>
    <col min="6" max="6" width="10.7109375" customWidth="1"/>
    <col min="7" max="7" width="13.85546875" customWidth="1"/>
    <col min="8" max="8" width="17.7109375" customWidth="1"/>
  </cols>
  <sheetData>
    <row r="1" spans="1:8" ht="25.5" customHeight="1" x14ac:dyDescent="0.25">
      <c r="A1" s="194" t="s">
        <v>42</v>
      </c>
      <c r="B1" s="194"/>
      <c r="C1" s="194"/>
      <c r="D1" s="194"/>
      <c r="E1" s="194"/>
      <c r="F1" s="194"/>
      <c r="G1" s="194"/>
      <c r="H1" s="194"/>
    </row>
    <row r="2" spans="1:8" ht="19.5" x14ac:dyDescent="0.25">
      <c r="A2" s="195" t="s">
        <v>99</v>
      </c>
      <c r="B2" s="195"/>
      <c r="C2" s="195"/>
      <c r="D2" s="195"/>
      <c r="E2" s="195"/>
      <c r="F2" s="195"/>
      <c r="G2" s="195"/>
      <c r="H2" s="196"/>
    </row>
    <row r="3" spans="1:8" ht="19.5" customHeight="1" x14ac:dyDescent="0.25">
      <c r="A3" s="116"/>
      <c r="B3" s="116"/>
      <c r="C3" s="116"/>
      <c r="D3" s="116"/>
      <c r="E3" s="116"/>
      <c r="F3" s="116"/>
      <c r="G3" s="116"/>
      <c r="H3" s="116"/>
    </row>
    <row r="4" spans="1:8" x14ac:dyDescent="0.25">
      <c r="A4" s="132" t="s">
        <v>119</v>
      </c>
      <c r="B4" s="197" t="s">
        <v>44</v>
      </c>
      <c r="C4" s="197"/>
      <c r="D4" s="197"/>
      <c r="E4" s="197"/>
      <c r="F4" s="197"/>
      <c r="G4" s="197"/>
      <c r="H4" s="197"/>
    </row>
    <row r="5" spans="1:8" ht="16.5" customHeight="1" x14ac:dyDescent="0.25">
      <c r="A5" s="133"/>
      <c r="B5" s="197"/>
      <c r="C5" s="197"/>
      <c r="D5" s="197"/>
      <c r="E5" s="197"/>
      <c r="F5" s="197"/>
      <c r="G5" s="197"/>
      <c r="H5" s="197"/>
    </row>
    <row r="6" spans="1:8" ht="19.5" x14ac:dyDescent="0.25">
      <c r="A6" s="75"/>
      <c r="B6" s="198"/>
      <c r="C6" s="198"/>
      <c r="D6" s="198"/>
      <c r="E6" s="198"/>
      <c r="F6" s="198"/>
      <c r="G6" s="198"/>
      <c r="H6" s="199"/>
    </row>
    <row r="7" spans="1:8" ht="19.5" x14ac:dyDescent="0.25">
      <c r="A7" s="75"/>
      <c r="B7" s="198"/>
      <c r="C7" s="198"/>
      <c r="D7" s="198"/>
      <c r="E7" s="198"/>
      <c r="F7" s="198"/>
      <c r="G7" s="198"/>
      <c r="H7" s="199"/>
    </row>
    <row r="8" spans="1:8" ht="15.75" customHeight="1" thickBot="1" x14ac:dyDescent="0.3">
      <c r="A8" s="76" t="s">
        <v>46</v>
      </c>
      <c r="B8" s="200" t="s">
        <v>47</v>
      </c>
      <c r="C8" s="201"/>
      <c r="D8" s="200" t="s">
        <v>48</v>
      </c>
      <c r="E8" s="202"/>
      <c r="F8" s="201"/>
      <c r="G8" s="203" t="s">
        <v>49</v>
      </c>
      <c r="H8" s="204"/>
    </row>
    <row r="9" spans="1:8" ht="15.75" thickTop="1" x14ac:dyDescent="0.25">
      <c r="A9" s="67">
        <v>1</v>
      </c>
      <c r="B9" s="205" t="s">
        <v>50</v>
      </c>
      <c r="C9" s="206"/>
      <c r="D9" s="207"/>
      <c r="E9" s="208"/>
      <c r="F9" s="209"/>
      <c r="G9" s="210"/>
      <c r="H9" s="211"/>
    </row>
    <row r="10" spans="1:8" x14ac:dyDescent="0.25">
      <c r="A10" s="66">
        <v>2</v>
      </c>
      <c r="B10" s="212" t="s">
        <v>51</v>
      </c>
      <c r="C10" s="213"/>
      <c r="D10" s="214"/>
      <c r="E10" s="215"/>
      <c r="F10" s="216"/>
      <c r="G10" s="217"/>
      <c r="H10" s="218"/>
    </row>
    <row r="11" spans="1:8" x14ac:dyDescent="0.25">
      <c r="A11" s="66">
        <v>3</v>
      </c>
      <c r="B11" s="212" t="s">
        <v>52</v>
      </c>
      <c r="C11" s="213"/>
      <c r="D11" s="214"/>
      <c r="E11" s="215"/>
      <c r="F11" s="216"/>
      <c r="G11" s="217"/>
      <c r="H11" s="218"/>
    </row>
    <row r="12" spans="1:8" x14ac:dyDescent="0.25">
      <c r="A12" s="30"/>
      <c r="B12" s="31"/>
      <c r="C12" s="32"/>
      <c r="D12" s="32"/>
      <c r="E12" s="32"/>
      <c r="F12" s="33"/>
      <c r="G12" s="33"/>
      <c r="H12" s="33"/>
    </row>
    <row r="13" spans="1:8" ht="19.5" x14ac:dyDescent="0.25">
      <c r="A13" s="72"/>
      <c r="B13" s="73" t="str">
        <f>B57</f>
        <v>PREÇO TOTAL</v>
      </c>
      <c r="C13" s="74"/>
      <c r="D13" s="223"/>
      <c r="E13" s="223"/>
      <c r="F13" s="223"/>
      <c r="G13" s="224"/>
      <c r="H13" s="225"/>
    </row>
    <row r="14" spans="1:8" x14ac:dyDescent="0.25">
      <c r="A14" s="35"/>
      <c r="B14" s="36"/>
      <c r="C14" s="34"/>
      <c r="D14" s="37"/>
      <c r="E14" s="37"/>
      <c r="F14" s="38"/>
      <c r="G14" s="38"/>
      <c r="H14" s="38"/>
    </row>
    <row r="15" spans="1:8" x14ac:dyDescent="0.25">
      <c r="A15" s="39"/>
      <c r="B15" s="219"/>
      <c r="C15" s="40"/>
      <c r="D15" s="41"/>
      <c r="F15" s="41"/>
      <c r="G15" s="42"/>
      <c r="H15" s="42"/>
    </row>
    <row r="16" spans="1:8" x14ac:dyDescent="0.25">
      <c r="A16" s="64"/>
      <c r="B16" s="219"/>
      <c r="C16" s="43"/>
      <c r="D16" s="43"/>
      <c r="E16" s="43"/>
      <c r="F16" s="43"/>
      <c r="G16" s="220"/>
      <c r="H16" s="220"/>
    </row>
    <row r="17" spans="1:8" x14ac:dyDescent="0.25">
      <c r="A17" s="65"/>
      <c r="B17" s="219"/>
      <c r="C17" s="43"/>
      <c r="D17" s="43"/>
      <c r="E17" s="43"/>
      <c r="F17" s="43"/>
      <c r="G17" s="220"/>
      <c r="H17" s="220"/>
    </row>
    <row r="18" spans="1:8" ht="19.5" x14ac:dyDescent="0.25">
      <c r="A18" s="77"/>
      <c r="B18" s="221"/>
      <c r="C18" s="221"/>
      <c r="D18" s="221"/>
      <c r="E18" s="221"/>
      <c r="F18" s="221"/>
      <c r="G18" s="221"/>
      <c r="H18" s="222"/>
    </row>
    <row r="19" spans="1:8" ht="18" x14ac:dyDescent="0.25">
      <c r="A19" s="191" t="s">
        <v>42</v>
      </c>
      <c r="B19" s="191"/>
      <c r="C19" s="191"/>
      <c r="D19" s="191"/>
      <c r="E19" s="191"/>
      <c r="F19" s="191"/>
      <c r="G19" s="191"/>
      <c r="H19" s="191"/>
    </row>
    <row r="20" spans="1:8" ht="18" x14ac:dyDescent="0.25">
      <c r="A20" s="192" t="s">
        <v>99</v>
      </c>
      <c r="B20" s="192"/>
      <c r="C20" s="192"/>
      <c r="D20" s="192"/>
      <c r="E20" s="192"/>
      <c r="F20" s="192"/>
      <c r="G20" s="192"/>
      <c r="H20" s="193"/>
    </row>
    <row r="21" spans="1:8" ht="18" x14ac:dyDescent="0.25">
      <c r="A21" s="78"/>
      <c r="B21" s="234"/>
      <c r="C21" s="234"/>
      <c r="D21" s="234"/>
      <c r="E21" s="234"/>
      <c r="F21" s="234"/>
      <c r="G21" s="234"/>
      <c r="H21" s="235"/>
    </row>
    <row r="22" spans="1:8" x14ac:dyDescent="0.25">
      <c r="A22" s="79"/>
      <c r="B22" s="79"/>
      <c r="C22" s="79"/>
      <c r="D22" s="79"/>
      <c r="E22" s="79"/>
      <c r="F22" s="79"/>
      <c r="G22" s="79"/>
      <c r="H22" s="80"/>
    </row>
    <row r="23" spans="1:8" x14ac:dyDescent="0.25">
      <c r="A23" s="232" t="s">
        <v>53</v>
      </c>
      <c r="B23" s="236" t="s">
        <v>47</v>
      </c>
      <c r="C23" s="236" t="s">
        <v>54</v>
      </c>
      <c r="D23" s="238" t="s">
        <v>55</v>
      </c>
      <c r="E23" s="226" t="s">
        <v>56</v>
      </c>
      <c r="F23" s="226" t="s">
        <v>57</v>
      </c>
      <c r="G23" s="226" t="s">
        <v>58</v>
      </c>
      <c r="H23" s="228" t="s">
        <v>59</v>
      </c>
    </row>
    <row r="24" spans="1:8" ht="15.75" thickBot="1" x14ac:dyDescent="0.3">
      <c r="A24" s="233"/>
      <c r="B24" s="237"/>
      <c r="C24" s="237"/>
      <c r="D24" s="239"/>
      <c r="E24" s="227"/>
      <c r="F24" s="227"/>
      <c r="G24" s="227"/>
      <c r="H24" s="229"/>
    </row>
    <row r="25" spans="1:8" ht="15.75" thickTop="1" x14ac:dyDescent="0.25">
      <c r="A25" s="81">
        <v>1</v>
      </c>
      <c r="B25" s="82" t="s">
        <v>50</v>
      </c>
      <c r="C25" s="83"/>
      <c r="D25" s="84"/>
      <c r="E25" s="84"/>
      <c r="F25" s="85"/>
      <c r="G25" s="85"/>
      <c r="H25" s="86"/>
    </row>
    <row r="26" spans="1:8" x14ac:dyDescent="0.25">
      <c r="A26" s="50">
        <v>1</v>
      </c>
      <c r="B26" s="51" t="s">
        <v>60</v>
      </c>
      <c r="C26" s="52" t="s">
        <v>61</v>
      </c>
      <c r="D26" s="53">
        <v>528</v>
      </c>
      <c r="E26" s="54"/>
      <c r="F26" s="55"/>
      <c r="G26" s="53"/>
      <c r="H26" s="53"/>
    </row>
    <row r="27" spans="1:8" ht="25.5" x14ac:dyDescent="0.25">
      <c r="A27" s="50">
        <v>2</v>
      </c>
      <c r="B27" s="51" t="s">
        <v>62</v>
      </c>
      <c r="C27" s="52" t="s">
        <v>63</v>
      </c>
      <c r="D27" s="53">
        <v>10</v>
      </c>
      <c r="E27" s="54"/>
      <c r="F27" s="55"/>
      <c r="G27" s="53"/>
      <c r="H27" s="53"/>
    </row>
    <row r="28" spans="1:8" x14ac:dyDescent="0.25">
      <c r="A28" s="50">
        <v>3</v>
      </c>
      <c r="B28" s="51" t="s">
        <v>64</v>
      </c>
      <c r="C28" s="52" t="s">
        <v>65</v>
      </c>
      <c r="D28" s="53">
        <v>215</v>
      </c>
      <c r="E28" s="54"/>
      <c r="F28" s="55"/>
      <c r="G28" s="53"/>
      <c r="H28" s="53"/>
    </row>
    <row r="29" spans="1:8" ht="25.5" x14ac:dyDescent="0.25">
      <c r="A29" s="50">
        <v>4</v>
      </c>
      <c r="B29" s="51" t="s">
        <v>66</v>
      </c>
      <c r="C29" s="52" t="s">
        <v>67</v>
      </c>
      <c r="D29" s="53">
        <v>3</v>
      </c>
      <c r="E29" s="54"/>
      <c r="F29" s="55"/>
      <c r="G29" s="53"/>
      <c r="H29" s="53"/>
    </row>
    <row r="30" spans="1:8" x14ac:dyDescent="0.25">
      <c r="A30" s="50">
        <v>5</v>
      </c>
      <c r="B30" s="51" t="s">
        <v>68</v>
      </c>
      <c r="C30" s="52" t="s">
        <v>67</v>
      </c>
      <c r="D30" s="53">
        <v>3</v>
      </c>
      <c r="E30" s="54"/>
      <c r="F30" s="55"/>
      <c r="G30" s="53"/>
      <c r="H30" s="53"/>
    </row>
    <row r="31" spans="1:8" x14ac:dyDescent="0.25">
      <c r="A31" s="50">
        <v>6</v>
      </c>
      <c r="B31" s="51" t="s">
        <v>69</v>
      </c>
      <c r="C31" s="52" t="s">
        <v>67</v>
      </c>
      <c r="D31" s="53">
        <v>3</v>
      </c>
      <c r="E31" s="54"/>
      <c r="F31" s="55"/>
      <c r="G31" s="53"/>
      <c r="H31" s="53"/>
    </row>
    <row r="32" spans="1:8" x14ac:dyDescent="0.25">
      <c r="A32" s="56"/>
      <c r="B32" s="57" t="s">
        <v>70</v>
      </c>
      <c r="C32" s="58"/>
      <c r="D32" s="59"/>
      <c r="E32" s="59"/>
      <c r="F32" s="60"/>
      <c r="G32" s="61"/>
      <c r="H32" s="62"/>
    </row>
    <row r="33" spans="1:8" x14ac:dyDescent="0.25">
      <c r="A33" s="44">
        <v>2</v>
      </c>
      <c r="B33" s="45" t="s">
        <v>51</v>
      </c>
      <c r="C33" s="46"/>
      <c r="D33" s="47"/>
      <c r="E33" s="47"/>
      <c r="F33" s="48"/>
      <c r="G33" s="48"/>
      <c r="H33" s="49"/>
    </row>
    <row r="34" spans="1:8" x14ac:dyDescent="0.25">
      <c r="A34" s="44" t="s">
        <v>71</v>
      </c>
      <c r="B34" s="45" t="s">
        <v>72</v>
      </c>
      <c r="C34" s="46"/>
      <c r="D34" s="47"/>
      <c r="E34" s="47"/>
      <c r="F34" s="48"/>
      <c r="G34" s="48"/>
      <c r="H34" s="49"/>
    </row>
    <row r="35" spans="1:8" ht="25.5" x14ac:dyDescent="0.25">
      <c r="A35" s="50">
        <v>7</v>
      </c>
      <c r="B35" s="51" t="s">
        <v>73</v>
      </c>
      <c r="C35" s="52" t="s">
        <v>65</v>
      </c>
      <c r="D35" s="53">
        <v>215</v>
      </c>
      <c r="E35" s="54"/>
      <c r="F35" s="55"/>
      <c r="G35" s="53"/>
      <c r="H35" s="53"/>
    </row>
    <row r="36" spans="1:8" x14ac:dyDescent="0.25">
      <c r="A36" s="50">
        <v>8</v>
      </c>
      <c r="B36" s="51" t="s">
        <v>74</v>
      </c>
      <c r="C36" s="52" t="s">
        <v>65</v>
      </c>
      <c r="D36" s="53">
        <v>25</v>
      </c>
      <c r="E36" s="54"/>
      <c r="F36" s="55"/>
      <c r="G36" s="53"/>
      <c r="H36" s="53"/>
    </row>
    <row r="37" spans="1:8" x14ac:dyDescent="0.25">
      <c r="A37" s="50">
        <v>9</v>
      </c>
      <c r="B37" s="51" t="s">
        <v>75</v>
      </c>
      <c r="C37" s="52" t="s">
        <v>63</v>
      </c>
      <c r="D37" s="53">
        <v>1</v>
      </c>
      <c r="E37" s="54"/>
      <c r="F37" s="55"/>
      <c r="G37" s="53"/>
      <c r="H37" s="53"/>
    </row>
    <row r="38" spans="1:8" x14ac:dyDescent="0.25">
      <c r="A38" s="44" t="s">
        <v>77</v>
      </c>
      <c r="B38" s="45" t="s">
        <v>78</v>
      </c>
      <c r="C38" s="46"/>
      <c r="D38" s="47"/>
      <c r="E38" s="47"/>
      <c r="F38" s="48"/>
      <c r="G38" s="48"/>
      <c r="H38" s="49"/>
    </row>
    <row r="39" spans="1:8" ht="25.5" x14ac:dyDescent="0.25">
      <c r="A39" s="50">
        <v>10</v>
      </c>
      <c r="B39" s="51" t="s">
        <v>79</v>
      </c>
      <c r="C39" s="52" t="s">
        <v>65</v>
      </c>
      <c r="D39" s="53">
        <v>246.6</v>
      </c>
      <c r="E39" s="54"/>
      <c r="F39" s="55"/>
      <c r="G39" s="53"/>
      <c r="H39" s="53"/>
    </row>
    <row r="40" spans="1:8" ht="25.5" x14ac:dyDescent="0.25">
      <c r="A40" s="50">
        <v>11</v>
      </c>
      <c r="B40" s="51" t="s">
        <v>80</v>
      </c>
      <c r="C40" s="52" t="s">
        <v>81</v>
      </c>
      <c r="D40" s="53">
        <v>176.8</v>
      </c>
      <c r="E40" s="54"/>
      <c r="F40" s="55"/>
      <c r="G40" s="53"/>
      <c r="H40" s="53"/>
    </row>
    <row r="41" spans="1:8" x14ac:dyDescent="0.25">
      <c r="A41" s="50">
        <v>12</v>
      </c>
      <c r="B41" s="51" t="s">
        <v>82</v>
      </c>
      <c r="C41" s="52" t="s">
        <v>65</v>
      </c>
      <c r="D41" s="53">
        <v>25</v>
      </c>
      <c r="E41" s="54"/>
      <c r="F41" s="55"/>
      <c r="G41" s="53"/>
      <c r="H41" s="53"/>
    </row>
    <row r="42" spans="1:8" x14ac:dyDescent="0.25">
      <c r="A42" s="50">
        <v>13</v>
      </c>
      <c r="B42" s="51" t="s">
        <v>83</v>
      </c>
      <c r="C42" s="52" t="s">
        <v>84</v>
      </c>
      <c r="D42" s="53">
        <v>74</v>
      </c>
      <c r="E42" s="54"/>
      <c r="F42" s="55"/>
      <c r="G42" s="53"/>
      <c r="H42" s="53"/>
    </row>
    <row r="43" spans="1:8" ht="25.5" x14ac:dyDescent="0.25">
      <c r="A43" s="50">
        <v>14</v>
      </c>
      <c r="B43" s="51" t="s">
        <v>85</v>
      </c>
      <c r="C43" s="52" t="s">
        <v>65</v>
      </c>
      <c r="D43" s="53">
        <v>275</v>
      </c>
      <c r="E43" s="54"/>
      <c r="F43" s="55"/>
      <c r="G43" s="53"/>
      <c r="H43" s="53"/>
    </row>
    <row r="44" spans="1:8" ht="25.5" x14ac:dyDescent="0.25">
      <c r="A44" s="50">
        <v>15</v>
      </c>
      <c r="B44" s="51" t="s">
        <v>86</v>
      </c>
      <c r="C44" s="52" t="s">
        <v>87</v>
      </c>
      <c r="D44" s="53">
        <v>271.56</v>
      </c>
      <c r="E44" s="54"/>
      <c r="F44" s="55"/>
      <c r="G44" s="53"/>
      <c r="H44" s="53"/>
    </row>
    <row r="45" spans="1:8" x14ac:dyDescent="0.25">
      <c r="A45" s="50">
        <v>16</v>
      </c>
      <c r="B45" s="51" t="s">
        <v>90</v>
      </c>
      <c r="C45" s="52" t="s">
        <v>63</v>
      </c>
      <c r="D45" s="53">
        <v>4</v>
      </c>
      <c r="E45" s="54"/>
      <c r="F45" s="55"/>
      <c r="G45" s="53"/>
      <c r="H45" s="53"/>
    </row>
    <row r="46" spans="1:8" x14ac:dyDescent="0.25">
      <c r="A46" s="50">
        <v>17</v>
      </c>
      <c r="B46" s="51" t="s">
        <v>91</v>
      </c>
      <c r="C46" s="52" t="s">
        <v>65</v>
      </c>
      <c r="D46" s="53">
        <v>246</v>
      </c>
      <c r="E46" s="54"/>
      <c r="F46" s="55"/>
      <c r="G46" s="53"/>
      <c r="H46" s="53"/>
    </row>
    <row r="47" spans="1:8" x14ac:dyDescent="0.25">
      <c r="A47" s="50">
        <v>18</v>
      </c>
      <c r="B47" s="51" t="s">
        <v>92</v>
      </c>
      <c r="C47" s="52" t="s">
        <v>81</v>
      </c>
      <c r="D47" s="53">
        <v>130</v>
      </c>
      <c r="E47" s="54"/>
      <c r="F47" s="55"/>
      <c r="G47" s="53"/>
      <c r="H47" s="53"/>
    </row>
    <row r="48" spans="1:8" x14ac:dyDescent="0.25">
      <c r="A48" s="50">
        <v>19</v>
      </c>
      <c r="B48" s="51" t="s">
        <v>93</v>
      </c>
      <c r="C48" s="52" t="s">
        <v>81</v>
      </c>
      <c r="D48" s="53">
        <v>175</v>
      </c>
      <c r="E48" s="54"/>
      <c r="F48" s="55"/>
      <c r="G48" s="53"/>
      <c r="H48" s="53"/>
    </row>
    <row r="49" spans="1:8" x14ac:dyDescent="0.25">
      <c r="A49" s="50">
        <v>20</v>
      </c>
      <c r="B49" s="51" t="s">
        <v>94</v>
      </c>
      <c r="C49" s="52" t="s">
        <v>63</v>
      </c>
      <c r="D49" s="53">
        <v>1</v>
      </c>
      <c r="E49" s="54"/>
      <c r="F49" s="55"/>
      <c r="G49" s="53"/>
      <c r="H49" s="53"/>
    </row>
    <row r="50" spans="1:8" x14ac:dyDescent="0.25">
      <c r="A50" s="50">
        <v>21</v>
      </c>
      <c r="B50" s="51" t="s">
        <v>91</v>
      </c>
      <c r="C50" s="52" t="s">
        <v>65</v>
      </c>
      <c r="D50" s="53">
        <v>70.400000000000006</v>
      </c>
      <c r="E50" s="54"/>
      <c r="F50" s="55"/>
      <c r="G50" s="53"/>
      <c r="H50" s="53"/>
    </row>
    <row r="51" spans="1:8" x14ac:dyDescent="0.25">
      <c r="A51" s="56"/>
      <c r="B51" s="57" t="s">
        <v>70</v>
      </c>
      <c r="C51" s="58"/>
      <c r="D51" s="59"/>
      <c r="E51" s="59"/>
      <c r="F51" s="60"/>
      <c r="G51" s="61"/>
      <c r="H51" s="62"/>
    </row>
    <row r="52" spans="1:8" x14ac:dyDescent="0.25">
      <c r="A52" s="44">
        <v>3</v>
      </c>
      <c r="B52" s="45" t="s">
        <v>52</v>
      </c>
      <c r="C52" s="46"/>
      <c r="D52" s="47"/>
      <c r="E52" s="47"/>
      <c r="F52" s="48"/>
      <c r="G52" s="48"/>
      <c r="H52" s="49"/>
    </row>
    <row r="53" spans="1:8" x14ac:dyDescent="0.25">
      <c r="A53" s="50">
        <v>22</v>
      </c>
      <c r="B53" s="51" t="s">
        <v>100</v>
      </c>
      <c r="C53" s="52" t="s">
        <v>65</v>
      </c>
      <c r="D53" s="53">
        <v>246</v>
      </c>
      <c r="E53" s="54"/>
      <c r="F53" s="55"/>
      <c r="G53" s="53"/>
      <c r="H53" s="53"/>
    </row>
    <row r="54" spans="1:8" x14ac:dyDescent="0.25">
      <c r="A54" s="50">
        <v>23</v>
      </c>
      <c r="B54" s="51" t="s">
        <v>97</v>
      </c>
      <c r="C54" s="52" t="s">
        <v>65</v>
      </c>
      <c r="D54" s="53">
        <v>246</v>
      </c>
      <c r="E54" s="54"/>
      <c r="F54" s="55"/>
      <c r="G54" s="53"/>
      <c r="H54" s="53"/>
    </row>
    <row r="55" spans="1:8" x14ac:dyDescent="0.25">
      <c r="A55" s="56"/>
      <c r="B55" s="57" t="s">
        <v>70</v>
      </c>
      <c r="C55" s="58"/>
      <c r="D55" s="59"/>
      <c r="E55" s="59"/>
      <c r="F55" s="60"/>
      <c r="G55" s="61"/>
      <c r="H55" s="62"/>
    </row>
    <row r="56" spans="1:8" x14ac:dyDescent="0.25">
      <c r="A56" s="56"/>
      <c r="B56" s="63"/>
      <c r="C56" s="58"/>
      <c r="D56" s="59"/>
      <c r="E56" s="59"/>
      <c r="F56" s="60"/>
      <c r="G56" s="61"/>
      <c r="H56" s="60"/>
    </row>
    <row r="57" spans="1:8" ht="18" x14ac:dyDescent="0.25">
      <c r="A57" s="68"/>
      <c r="B57" s="69" t="s">
        <v>98</v>
      </c>
      <c r="C57" s="70"/>
      <c r="D57" s="71"/>
      <c r="E57" s="71"/>
      <c r="F57" s="230"/>
      <c r="G57" s="230"/>
      <c r="H57" s="231"/>
    </row>
  </sheetData>
  <mergeCells count="34">
    <mergeCell ref="F57:H57"/>
    <mergeCell ref="B21:H21"/>
    <mergeCell ref="F23:F24"/>
    <mergeCell ref="A20:H20"/>
    <mergeCell ref="A19:H19"/>
    <mergeCell ref="A23:A24"/>
    <mergeCell ref="B23:B24"/>
    <mergeCell ref="C23:C24"/>
    <mergeCell ref="D23:D24"/>
    <mergeCell ref="E23:E24"/>
    <mergeCell ref="G23:G24"/>
    <mergeCell ref="H23:H24"/>
    <mergeCell ref="B18:H18"/>
    <mergeCell ref="B11:C11"/>
    <mergeCell ref="D11:F11"/>
    <mergeCell ref="G11:H11"/>
    <mergeCell ref="D13:F13"/>
    <mergeCell ref="G13:H13"/>
    <mergeCell ref="B10:C10"/>
    <mergeCell ref="D10:F10"/>
    <mergeCell ref="G10:H10"/>
    <mergeCell ref="B15:B17"/>
    <mergeCell ref="G16:H17"/>
    <mergeCell ref="B4:H5"/>
    <mergeCell ref="A2:H2"/>
    <mergeCell ref="A1:H1"/>
    <mergeCell ref="B9:C9"/>
    <mergeCell ref="D9:F9"/>
    <mergeCell ref="G9:H9"/>
    <mergeCell ref="B8:C8"/>
    <mergeCell ref="D8:F8"/>
    <mergeCell ref="G8:H8"/>
    <mergeCell ref="B6:H6"/>
    <mergeCell ref="B7:H7"/>
  </mergeCells>
  <conditionalFormatting sqref="D25:D57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CEED-CF28-441A-A6B5-16BCC322759E}">
  <dimension ref="A1:H57"/>
  <sheetViews>
    <sheetView showGridLines="0" tabSelected="1" workbookViewId="0">
      <selection activeCell="A5" sqref="A5"/>
    </sheetView>
  </sheetViews>
  <sheetFormatPr defaultRowHeight="15" x14ac:dyDescent="0.25"/>
  <cols>
    <col min="1" max="1" width="16.7109375" customWidth="1"/>
    <col min="2" max="2" width="66.28515625" customWidth="1"/>
    <col min="3" max="3" width="9.7109375" customWidth="1"/>
    <col min="4" max="4" width="13.85546875" customWidth="1"/>
    <col min="5" max="5" width="13.7109375" customWidth="1"/>
    <col min="6" max="6" width="10.7109375" customWidth="1"/>
    <col min="7" max="7" width="13.85546875" customWidth="1"/>
    <col min="8" max="8" width="17.7109375" customWidth="1"/>
  </cols>
  <sheetData>
    <row r="1" spans="1:8" ht="25.5" customHeight="1" x14ac:dyDescent="0.25">
      <c r="A1" s="194" t="s">
        <v>42</v>
      </c>
      <c r="B1" s="194"/>
      <c r="C1" s="194"/>
      <c r="D1" s="194"/>
      <c r="E1" s="194"/>
      <c r="F1" s="194"/>
      <c r="G1" s="194"/>
      <c r="H1" s="194"/>
    </row>
    <row r="2" spans="1:8" ht="19.5" x14ac:dyDescent="0.25">
      <c r="A2" s="195" t="s">
        <v>101</v>
      </c>
      <c r="B2" s="195"/>
      <c r="C2" s="195"/>
      <c r="D2" s="195"/>
      <c r="E2" s="195"/>
      <c r="F2" s="195"/>
      <c r="G2" s="195"/>
      <c r="H2" s="196"/>
    </row>
    <row r="3" spans="1:8" ht="19.5" x14ac:dyDescent="0.25">
      <c r="A3" s="116"/>
      <c r="B3" s="116"/>
      <c r="C3" s="116"/>
      <c r="D3" s="116"/>
      <c r="E3" s="116"/>
      <c r="F3" s="116"/>
      <c r="G3" s="116"/>
      <c r="H3" s="116"/>
    </row>
    <row r="4" spans="1:8" ht="15" customHeight="1" x14ac:dyDescent="0.25">
      <c r="A4" s="132" t="s">
        <v>119</v>
      </c>
      <c r="B4" s="197" t="s">
        <v>44</v>
      </c>
      <c r="C4" s="197"/>
      <c r="D4" s="197"/>
      <c r="E4" s="197"/>
      <c r="F4" s="197"/>
      <c r="G4" s="197"/>
      <c r="H4" s="197"/>
    </row>
    <row r="5" spans="1:8" x14ac:dyDescent="0.25">
      <c r="A5" s="133"/>
      <c r="B5" s="197"/>
      <c r="C5" s="197"/>
      <c r="D5" s="197"/>
      <c r="E5" s="197"/>
      <c r="F5" s="197"/>
      <c r="G5" s="197"/>
      <c r="H5" s="197"/>
    </row>
    <row r="6" spans="1:8" ht="19.5" x14ac:dyDescent="0.25">
      <c r="A6" s="75"/>
      <c r="B6" s="198"/>
      <c r="C6" s="198"/>
      <c r="D6" s="198"/>
      <c r="E6" s="198"/>
      <c r="F6" s="198"/>
      <c r="G6" s="198"/>
      <c r="H6" s="199"/>
    </row>
    <row r="7" spans="1:8" ht="18" x14ac:dyDescent="0.25">
      <c r="A7" s="240"/>
      <c r="B7" s="240"/>
      <c r="C7" s="240"/>
      <c r="D7" s="240"/>
      <c r="E7" s="240"/>
      <c r="F7" s="240"/>
      <c r="G7" s="240"/>
      <c r="H7" s="241"/>
    </row>
    <row r="8" spans="1:8" ht="15.75" customHeight="1" thickBot="1" x14ac:dyDescent="0.3">
      <c r="A8" s="76" t="s">
        <v>46</v>
      </c>
      <c r="B8" s="200" t="s">
        <v>47</v>
      </c>
      <c r="C8" s="201"/>
      <c r="D8" s="200" t="s">
        <v>48</v>
      </c>
      <c r="E8" s="202"/>
      <c r="F8" s="201"/>
      <c r="G8" s="203" t="s">
        <v>49</v>
      </c>
      <c r="H8" s="204"/>
    </row>
    <row r="9" spans="1:8" ht="15.75" thickTop="1" x14ac:dyDescent="0.25">
      <c r="A9" s="67">
        <v>1</v>
      </c>
      <c r="B9" s="205" t="s">
        <v>50</v>
      </c>
      <c r="C9" s="206"/>
      <c r="D9" s="207"/>
      <c r="E9" s="208"/>
      <c r="F9" s="209"/>
      <c r="G9" s="210"/>
      <c r="H9" s="211"/>
    </row>
    <row r="10" spans="1:8" x14ac:dyDescent="0.25">
      <c r="A10" s="66">
        <v>2</v>
      </c>
      <c r="B10" s="212" t="s">
        <v>51</v>
      </c>
      <c r="C10" s="213"/>
      <c r="D10" s="214"/>
      <c r="E10" s="215"/>
      <c r="F10" s="216"/>
      <c r="G10" s="217"/>
      <c r="H10" s="218"/>
    </row>
    <row r="11" spans="1:8" x14ac:dyDescent="0.25">
      <c r="A11" s="66">
        <v>3</v>
      </c>
      <c r="B11" s="212" t="s">
        <v>52</v>
      </c>
      <c r="C11" s="213"/>
      <c r="D11" s="214"/>
      <c r="E11" s="215"/>
      <c r="F11" s="216"/>
      <c r="G11" s="217"/>
      <c r="H11" s="218"/>
    </row>
    <row r="12" spans="1:8" x14ac:dyDescent="0.25">
      <c r="A12" s="30"/>
      <c r="B12" s="31"/>
      <c r="C12" s="32"/>
      <c r="D12" s="32"/>
      <c r="E12" s="32"/>
      <c r="F12" s="33"/>
      <c r="G12" s="33"/>
      <c r="H12" s="33"/>
    </row>
    <row r="13" spans="1:8" ht="19.5" x14ac:dyDescent="0.25">
      <c r="A13" s="72"/>
      <c r="B13" s="73" t="str">
        <f>B57</f>
        <v>PREÇO TOTAL</v>
      </c>
      <c r="C13" s="74"/>
      <c r="D13" s="223"/>
      <c r="E13" s="223"/>
      <c r="F13" s="223"/>
      <c r="G13" s="224"/>
      <c r="H13" s="225"/>
    </row>
    <row r="14" spans="1:8" x14ac:dyDescent="0.25">
      <c r="A14" s="35"/>
      <c r="B14" s="36"/>
      <c r="C14" s="34"/>
      <c r="D14" s="37"/>
      <c r="E14" s="37"/>
      <c r="F14" s="38"/>
      <c r="G14" s="38"/>
      <c r="H14" s="38"/>
    </row>
    <row r="15" spans="1:8" x14ac:dyDescent="0.25">
      <c r="A15" s="39"/>
      <c r="B15" s="219"/>
      <c r="C15" s="40"/>
      <c r="D15" s="41"/>
      <c r="F15" s="41"/>
      <c r="G15" s="42"/>
      <c r="H15" s="42"/>
    </row>
    <row r="16" spans="1:8" x14ac:dyDescent="0.25">
      <c r="A16" s="64"/>
      <c r="B16" s="219"/>
      <c r="C16" s="43"/>
      <c r="D16" s="43"/>
      <c r="E16" s="43"/>
      <c r="F16" s="43"/>
      <c r="G16" s="220"/>
      <c r="H16" s="220"/>
    </row>
    <row r="17" spans="1:8" x14ac:dyDescent="0.25">
      <c r="A17" s="65"/>
      <c r="B17" s="219"/>
      <c r="C17" s="43"/>
      <c r="D17" s="43"/>
      <c r="E17" s="43"/>
      <c r="F17" s="43"/>
      <c r="G17" s="220"/>
      <c r="H17" s="220"/>
    </row>
    <row r="18" spans="1:8" ht="19.5" x14ac:dyDescent="0.25">
      <c r="A18" s="77"/>
      <c r="B18" s="221"/>
      <c r="C18" s="221"/>
      <c r="D18" s="221"/>
      <c r="E18" s="221"/>
      <c r="F18" s="221"/>
      <c r="G18" s="221"/>
      <c r="H18" s="222"/>
    </row>
    <row r="19" spans="1:8" ht="18" x14ac:dyDescent="0.25">
      <c r="A19" s="191" t="s">
        <v>42</v>
      </c>
      <c r="B19" s="191"/>
      <c r="C19" s="191"/>
      <c r="D19" s="191"/>
      <c r="E19" s="191"/>
      <c r="F19" s="191"/>
      <c r="G19" s="191"/>
      <c r="H19" s="191"/>
    </row>
    <row r="20" spans="1:8" ht="18" x14ac:dyDescent="0.25">
      <c r="A20" s="192" t="s">
        <v>101</v>
      </c>
      <c r="B20" s="192"/>
      <c r="C20" s="192"/>
      <c r="D20" s="192"/>
      <c r="E20" s="192"/>
      <c r="F20" s="192"/>
      <c r="G20" s="192"/>
      <c r="H20" s="193"/>
    </row>
    <row r="21" spans="1:8" ht="18" x14ac:dyDescent="0.25">
      <c r="A21" s="78"/>
      <c r="B21" s="234"/>
      <c r="C21" s="234"/>
      <c r="D21" s="234"/>
      <c r="E21" s="234"/>
      <c r="F21" s="234"/>
      <c r="G21" s="234"/>
      <c r="H21" s="235"/>
    </row>
    <row r="22" spans="1:8" x14ac:dyDescent="0.25">
      <c r="A22" s="79"/>
      <c r="B22" s="79"/>
      <c r="C22" s="79"/>
      <c r="D22" s="79"/>
      <c r="E22" s="79"/>
      <c r="F22" s="79"/>
      <c r="G22" s="79"/>
      <c r="H22" s="80"/>
    </row>
    <row r="23" spans="1:8" x14ac:dyDescent="0.25">
      <c r="A23" s="232" t="s">
        <v>53</v>
      </c>
      <c r="B23" s="236" t="s">
        <v>47</v>
      </c>
      <c r="C23" s="236" t="s">
        <v>54</v>
      </c>
      <c r="D23" s="238" t="s">
        <v>55</v>
      </c>
      <c r="E23" s="226" t="s">
        <v>56</v>
      </c>
      <c r="F23" s="226" t="s">
        <v>57</v>
      </c>
      <c r="G23" s="226" t="s">
        <v>58</v>
      </c>
      <c r="H23" s="228" t="s">
        <v>59</v>
      </c>
    </row>
    <row r="24" spans="1:8" ht="15.75" thickBot="1" x14ac:dyDescent="0.3">
      <c r="A24" s="233"/>
      <c r="B24" s="237"/>
      <c r="C24" s="237"/>
      <c r="D24" s="239"/>
      <c r="E24" s="227"/>
      <c r="F24" s="227"/>
      <c r="G24" s="227"/>
      <c r="H24" s="229"/>
    </row>
    <row r="25" spans="1:8" ht="15.75" thickTop="1" x14ac:dyDescent="0.25">
      <c r="A25" s="81">
        <v>1</v>
      </c>
      <c r="B25" s="82" t="s">
        <v>50</v>
      </c>
      <c r="C25" s="83"/>
      <c r="D25" s="84"/>
      <c r="E25" s="84"/>
      <c r="F25" s="85"/>
      <c r="G25" s="85"/>
      <c r="H25" s="86"/>
    </row>
    <row r="26" spans="1:8" x14ac:dyDescent="0.25">
      <c r="A26" s="50">
        <v>1</v>
      </c>
      <c r="B26" s="51" t="s">
        <v>60</v>
      </c>
      <c r="C26" s="52" t="s">
        <v>61</v>
      </c>
      <c r="D26" s="53">
        <v>528</v>
      </c>
      <c r="E26" s="54"/>
      <c r="F26" s="55"/>
      <c r="G26" s="53"/>
      <c r="H26" s="53"/>
    </row>
    <row r="27" spans="1:8" ht="25.5" x14ac:dyDescent="0.25">
      <c r="A27" s="50">
        <v>2</v>
      </c>
      <c r="B27" s="51" t="s">
        <v>62</v>
      </c>
      <c r="C27" s="52" t="s">
        <v>63</v>
      </c>
      <c r="D27" s="53">
        <v>10</v>
      </c>
      <c r="E27" s="54"/>
      <c r="F27" s="55"/>
      <c r="G27" s="53"/>
      <c r="H27" s="53"/>
    </row>
    <row r="28" spans="1:8" x14ac:dyDescent="0.25">
      <c r="A28" s="50">
        <v>3</v>
      </c>
      <c r="B28" s="51" t="s">
        <v>64</v>
      </c>
      <c r="C28" s="52" t="s">
        <v>65</v>
      </c>
      <c r="D28" s="53">
        <v>215</v>
      </c>
      <c r="E28" s="54"/>
      <c r="F28" s="55"/>
      <c r="G28" s="53"/>
      <c r="H28" s="53"/>
    </row>
    <row r="29" spans="1:8" ht="25.5" x14ac:dyDescent="0.25">
      <c r="A29" s="50">
        <v>4</v>
      </c>
      <c r="B29" s="51" t="s">
        <v>66</v>
      </c>
      <c r="C29" s="52" t="s">
        <v>67</v>
      </c>
      <c r="D29" s="53">
        <v>3</v>
      </c>
      <c r="E29" s="54"/>
      <c r="F29" s="55"/>
      <c r="G29" s="53"/>
      <c r="H29" s="53"/>
    </row>
    <row r="30" spans="1:8" x14ac:dyDescent="0.25">
      <c r="A30" s="50">
        <v>5</v>
      </c>
      <c r="B30" s="51" t="s">
        <v>68</v>
      </c>
      <c r="C30" s="52" t="s">
        <v>67</v>
      </c>
      <c r="D30" s="53">
        <v>3</v>
      </c>
      <c r="E30" s="54"/>
      <c r="F30" s="55"/>
      <c r="G30" s="53"/>
      <c r="H30" s="53"/>
    </row>
    <row r="31" spans="1:8" x14ac:dyDescent="0.25">
      <c r="A31" s="50">
        <v>6</v>
      </c>
      <c r="B31" s="51" t="s">
        <v>69</v>
      </c>
      <c r="C31" s="52" t="s">
        <v>67</v>
      </c>
      <c r="D31" s="53">
        <v>3</v>
      </c>
      <c r="E31" s="54"/>
      <c r="F31" s="55"/>
      <c r="G31" s="53"/>
      <c r="H31" s="53"/>
    </row>
    <row r="32" spans="1:8" x14ac:dyDescent="0.25">
      <c r="A32" s="56"/>
      <c r="B32" s="57" t="s">
        <v>70</v>
      </c>
      <c r="C32" s="58"/>
      <c r="D32" s="59"/>
      <c r="E32" s="59"/>
      <c r="F32" s="60"/>
      <c r="G32" s="61"/>
      <c r="H32" s="62"/>
    </row>
    <row r="33" spans="1:8" x14ac:dyDescent="0.25">
      <c r="A33" s="44">
        <v>2</v>
      </c>
      <c r="B33" s="45" t="s">
        <v>51</v>
      </c>
      <c r="C33" s="46"/>
      <c r="D33" s="47"/>
      <c r="E33" s="47"/>
      <c r="F33" s="48"/>
      <c r="G33" s="48"/>
      <c r="H33" s="49"/>
    </row>
    <row r="34" spans="1:8" x14ac:dyDescent="0.25">
      <c r="A34" s="44" t="s">
        <v>71</v>
      </c>
      <c r="B34" s="45" t="s">
        <v>72</v>
      </c>
      <c r="C34" s="46"/>
      <c r="D34" s="47"/>
      <c r="E34" s="47"/>
      <c r="F34" s="48"/>
      <c r="G34" s="48"/>
      <c r="H34" s="49"/>
    </row>
    <row r="35" spans="1:8" ht="25.5" x14ac:dyDescent="0.25">
      <c r="A35" s="87">
        <v>7</v>
      </c>
      <c r="B35" s="51" t="s">
        <v>73</v>
      </c>
      <c r="C35" s="52" t="s">
        <v>65</v>
      </c>
      <c r="D35" s="53">
        <v>215</v>
      </c>
      <c r="E35" s="54"/>
      <c r="F35" s="55"/>
      <c r="G35" s="53"/>
      <c r="H35" s="53"/>
    </row>
    <row r="36" spans="1:8" x14ac:dyDescent="0.25">
      <c r="A36" s="87">
        <v>8</v>
      </c>
      <c r="B36" s="51" t="s">
        <v>74</v>
      </c>
      <c r="C36" s="52" t="s">
        <v>65</v>
      </c>
      <c r="D36" s="53">
        <v>25</v>
      </c>
      <c r="E36" s="54"/>
      <c r="F36" s="55"/>
      <c r="G36" s="53"/>
      <c r="H36" s="53"/>
    </row>
    <row r="37" spans="1:8" x14ac:dyDescent="0.25">
      <c r="A37" s="88" t="s">
        <v>102</v>
      </c>
      <c r="B37" s="51" t="s">
        <v>75</v>
      </c>
      <c r="C37" s="52" t="s">
        <v>103</v>
      </c>
      <c r="D37" s="53">
        <v>1</v>
      </c>
      <c r="E37" s="54"/>
      <c r="F37" s="55"/>
      <c r="G37" s="53"/>
      <c r="H37" s="53"/>
    </row>
    <row r="38" spans="1:8" x14ac:dyDescent="0.25">
      <c r="A38" s="44" t="s">
        <v>77</v>
      </c>
      <c r="B38" s="45" t="s">
        <v>78</v>
      </c>
      <c r="C38" s="46"/>
      <c r="D38" s="47"/>
      <c r="E38" s="47"/>
      <c r="F38" s="48"/>
      <c r="G38" s="48"/>
      <c r="H38" s="49"/>
    </row>
    <row r="39" spans="1:8" ht="25.5" x14ac:dyDescent="0.25">
      <c r="A39" s="50">
        <v>10</v>
      </c>
      <c r="B39" s="51" t="s">
        <v>79</v>
      </c>
      <c r="C39" s="52" t="s">
        <v>65</v>
      </c>
      <c r="D39" s="53">
        <v>246.6</v>
      </c>
      <c r="E39" s="54"/>
      <c r="F39" s="55"/>
      <c r="G39" s="53"/>
      <c r="H39" s="53"/>
    </row>
    <row r="40" spans="1:8" ht="25.5" x14ac:dyDescent="0.25">
      <c r="A40" s="50">
        <v>11</v>
      </c>
      <c r="B40" s="51" t="s">
        <v>80</v>
      </c>
      <c r="C40" s="52" t="s">
        <v>81</v>
      </c>
      <c r="D40" s="53">
        <v>176.8</v>
      </c>
      <c r="E40" s="54"/>
      <c r="F40" s="55"/>
      <c r="G40" s="53"/>
      <c r="H40" s="53"/>
    </row>
    <row r="41" spans="1:8" x14ac:dyDescent="0.25">
      <c r="A41" s="50">
        <v>12</v>
      </c>
      <c r="B41" s="51" t="s">
        <v>82</v>
      </c>
      <c r="C41" s="52" t="s">
        <v>65</v>
      </c>
      <c r="D41" s="53">
        <v>25</v>
      </c>
      <c r="E41" s="54"/>
      <c r="F41" s="55"/>
      <c r="G41" s="53"/>
      <c r="H41" s="53"/>
    </row>
    <row r="42" spans="1:8" x14ac:dyDescent="0.25">
      <c r="A42" s="50">
        <v>13</v>
      </c>
      <c r="B42" s="51" t="s">
        <v>83</v>
      </c>
      <c r="C42" s="52" t="s">
        <v>84</v>
      </c>
      <c r="D42" s="53">
        <v>74</v>
      </c>
      <c r="E42" s="54"/>
      <c r="F42" s="55"/>
      <c r="G42" s="53"/>
      <c r="H42" s="53"/>
    </row>
    <row r="43" spans="1:8" ht="25.5" x14ac:dyDescent="0.25">
      <c r="A43" s="50">
        <v>14</v>
      </c>
      <c r="B43" s="51" t="s">
        <v>85</v>
      </c>
      <c r="C43" s="52" t="s">
        <v>65</v>
      </c>
      <c r="D43" s="53">
        <v>275</v>
      </c>
      <c r="E43" s="54"/>
      <c r="F43" s="55"/>
      <c r="G43" s="53"/>
      <c r="H43" s="53"/>
    </row>
    <row r="44" spans="1:8" ht="25.5" x14ac:dyDescent="0.25">
      <c r="A44" s="50">
        <v>15</v>
      </c>
      <c r="B44" s="51" t="s">
        <v>86</v>
      </c>
      <c r="C44" s="52" t="s">
        <v>87</v>
      </c>
      <c r="D44" s="53">
        <v>271.56</v>
      </c>
      <c r="E44" s="54"/>
      <c r="F44" s="55"/>
      <c r="G44" s="53"/>
      <c r="H44" s="53"/>
    </row>
    <row r="45" spans="1:8" x14ac:dyDescent="0.25">
      <c r="A45" s="50">
        <v>16</v>
      </c>
      <c r="B45" s="51" t="s">
        <v>90</v>
      </c>
      <c r="C45" s="52" t="s">
        <v>63</v>
      </c>
      <c r="D45" s="53">
        <v>4</v>
      </c>
      <c r="E45" s="54"/>
      <c r="F45" s="55"/>
      <c r="G45" s="53"/>
      <c r="H45" s="53"/>
    </row>
    <row r="46" spans="1:8" x14ac:dyDescent="0.25">
      <c r="A46" s="50">
        <v>17</v>
      </c>
      <c r="B46" s="51" t="s">
        <v>91</v>
      </c>
      <c r="C46" s="52" t="s">
        <v>65</v>
      </c>
      <c r="D46" s="53">
        <v>246</v>
      </c>
      <c r="E46" s="54"/>
      <c r="F46" s="55"/>
      <c r="G46" s="53"/>
      <c r="H46" s="53"/>
    </row>
    <row r="47" spans="1:8" x14ac:dyDescent="0.25">
      <c r="A47" s="50">
        <v>18</v>
      </c>
      <c r="B47" s="51" t="s">
        <v>92</v>
      </c>
      <c r="C47" s="52" t="s">
        <v>81</v>
      </c>
      <c r="D47" s="53">
        <v>130</v>
      </c>
      <c r="E47" s="54"/>
      <c r="F47" s="55"/>
      <c r="G47" s="53"/>
      <c r="H47" s="53"/>
    </row>
    <row r="48" spans="1:8" x14ac:dyDescent="0.25">
      <c r="A48" s="50">
        <v>19</v>
      </c>
      <c r="B48" s="51" t="s">
        <v>93</v>
      </c>
      <c r="C48" s="52" t="s">
        <v>81</v>
      </c>
      <c r="D48" s="53">
        <v>175</v>
      </c>
      <c r="E48" s="54"/>
      <c r="F48" s="55"/>
      <c r="G48" s="53"/>
      <c r="H48" s="53"/>
    </row>
    <row r="49" spans="1:8" x14ac:dyDescent="0.25">
      <c r="A49" s="50">
        <v>20</v>
      </c>
      <c r="B49" s="51" t="s">
        <v>94</v>
      </c>
      <c r="C49" s="52" t="s">
        <v>63</v>
      </c>
      <c r="D49" s="53">
        <v>1</v>
      </c>
      <c r="E49" s="54"/>
      <c r="F49" s="55"/>
      <c r="G49" s="53"/>
      <c r="H49" s="53"/>
    </row>
    <row r="50" spans="1:8" x14ac:dyDescent="0.25">
      <c r="A50" s="50">
        <v>21</v>
      </c>
      <c r="B50" s="51" t="s">
        <v>91</v>
      </c>
      <c r="C50" s="52" t="s">
        <v>65</v>
      </c>
      <c r="D50" s="53">
        <v>70.400000000000006</v>
      </c>
      <c r="E50" s="54"/>
      <c r="F50" s="55"/>
      <c r="G50" s="53"/>
      <c r="H50" s="53"/>
    </row>
    <row r="51" spans="1:8" x14ac:dyDescent="0.25">
      <c r="A51" s="56"/>
      <c r="B51" s="57" t="s">
        <v>70</v>
      </c>
      <c r="C51" s="58"/>
      <c r="D51" s="59"/>
      <c r="E51" s="59"/>
      <c r="F51" s="60"/>
      <c r="G51" s="61"/>
      <c r="H51" s="62"/>
    </row>
    <row r="52" spans="1:8" x14ac:dyDescent="0.25">
      <c r="A52" s="44">
        <v>3</v>
      </c>
      <c r="B52" s="45" t="s">
        <v>52</v>
      </c>
      <c r="C52" s="46"/>
      <c r="D52" s="47"/>
      <c r="E52" s="47"/>
      <c r="F52" s="48"/>
      <c r="G52" s="48"/>
      <c r="H52" s="49"/>
    </row>
    <row r="53" spans="1:8" x14ac:dyDescent="0.25">
      <c r="A53" s="87">
        <v>22</v>
      </c>
      <c r="B53" s="51" t="s">
        <v>100</v>
      </c>
      <c r="C53" s="52" t="s">
        <v>65</v>
      </c>
      <c r="D53" s="53">
        <v>246</v>
      </c>
      <c r="E53" s="54"/>
      <c r="F53" s="55"/>
      <c r="G53" s="53"/>
      <c r="H53" s="53"/>
    </row>
    <row r="54" spans="1:8" x14ac:dyDescent="0.25">
      <c r="A54" s="50">
        <v>23</v>
      </c>
      <c r="B54" s="51" t="s">
        <v>97</v>
      </c>
      <c r="C54" s="52" t="s">
        <v>65</v>
      </c>
      <c r="D54" s="53">
        <v>246</v>
      </c>
      <c r="E54" s="54"/>
      <c r="F54" s="55"/>
      <c r="G54" s="53"/>
      <c r="H54" s="53"/>
    </row>
    <row r="55" spans="1:8" x14ac:dyDescent="0.25">
      <c r="A55" s="56"/>
      <c r="B55" s="57" t="s">
        <v>70</v>
      </c>
      <c r="C55" s="58"/>
      <c r="D55" s="59"/>
      <c r="E55" s="59"/>
      <c r="F55" s="60"/>
      <c r="G55" s="61"/>
      <c r="H55" s="62"/>
    </row>
    <row r="56" spans="1:8" x14ac:dyDescent="0.25">
      <c r="A56" s="56"/>
      <c r="B56" s="63"/>
      <c r="C56" s="58"/>
      <c r="D56" s="59"/>
      <c r="E56" s="59"/>
      <c r="F56" s="60"/>
      <c r="G56" s="61"/>
      <c r="H56" s="60"/>
    </row>
    <row r="57" spans="1:8" ht="18" x14ac:dyDescent="0.25">
      <c r="A57" s="68"/>
      <c r="B57" s="69" t="s">
        <v>98</v>
      </c>
      <c r="C57" s="70"/>
      <c r="D57" s="71"/>
      <c r="E57" s="71"/>
      <c r="F57" s="230"/>
      <c r="G57" s="230"/>
      <c r="H57" s="231"/>
    </row>
  </sheetData>
  <mergeCells count="34">
    <mergeCell ref="F57:H57"/>
    <mergeCell ref="B21:H21"/>
    <mergeCell ref="F23:F24"/>
    <mergeCell ref="A20:H20"/>
    <mergeCell ref="A19:H19"/>
    <mergeCell ref="A23:A24"/>
    <mergeCell ref="B23:B24"/>
    <mergeCell ref="C23:C24"/>
    <mergeCell ref="D23:D24"/>
    <mergeCell ref="E23:E24"/>
    <mergeCell ref="G23:G24"/>
    <mergeCell ref="H23:H24"/>
    <mergeCell ref="B15:B17"/>
    <mergeCell ref="G16:H17"/>
    <mergeCell ref="B18:H18"/>
    <mergeCell ref="B11:C11"/>
    <mergeCell ref="D11:F11"/>
    <mergeCell ref="G11:H11"/>
    <mergeCell ref="D13:F13"/>
    <mergeCell ref="G13:H13"/>
    <mergeCell ref="B9:C9"/>
    <mergeCell ref="D9:F9"/>
    <mergeCell ref="G9:H9"/>
    <mergeCell ref="B10:C10"/>
    <mergeCell ref="D10:F10"/>
    <mergeCell ref="G10:H10"/>
    <mergeCell ref="B8:C8"/>
    <mergeCell ref="D8:F8"/>
    <mergeCell ref="G8:H8"/>
    <mergeCell ref="A1:H1"/>
    <mergeCell ref="A2:H2"/>
    <mergeCell ref="B6:H6"/>
    <mergeCell ref="B4:H5"/>
    <mergeCell ref="A7:H7"/>
  </mergeCells>
  <conditionalFormatting sqref="D25:D57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230E-850E-447A-B70D-1B2948D1B664}">
  <dimension ref="A2:H25"/>
  <sheetViews>
    <sheetView showGridLines="0" workbookViewId="0">
      <selection activeCell="D10" sqref="D10"/>
    </sheetView>
  </sheetViews>
  <sheetFormatPr defaultRowHeight="15" x14ac:dyDescent="0.25"/>
  <cols>
    <col min="1" max="2" width="12" customWidth="1"/>
    <col min="3" max="3" width="24.5703125" customWidth="1"/>
    <col min="4" max="6" width="21.42578125" customWidth="1"/>
    <col min="7" max="7" width="12" customWidth="1"/>
  </cols>
  <sheetData>
    <row r="2" spans="1:8" ht="19.5" x14ac:dyDescent="0.25">
      <c r="A2" s="194" t="s">
        <v>104</v>
      </c>
      <c r="B2" s="194"/>
      <c r="C2" s="194"/>
      <c r="D2" s="194"/>
      <c r="E2" s="194"/>
      <c r="F2" s="194"/>
      <c r="G2" s="194"/>
      <c r="H2" s="194"/>
    </row>
    <row r="4" spans="1:8" x14ac:dyDescent="0.25">
      <c r="A4" s="131" t="s">
        <v>105</v>
      </c>
      <c r="B4" s="92" t="s">
        <v>120</v>
      </c>
      <c r="C4" s="93"/>
      <c r="D4" s="93"/>
      <c r="E4" s="93"/>
      <c r="F4" s="93"/>
      <c r="G4" s="93"/>
    </row>
    <row r="5" spans="1:8" x14ac:dyDescent="0.25">
      <c r="A5" s="131" t="s">
        <v>106</v>
      </c>
      <c r="B5" s="242" t="s">
        <v>44</v>
      </c>
      <c r="C5" s="158"/>
      <c r="D5" s="158"/>
      <c r="E5" s="158"/>
      <c r="F5" s="158"/>
      <c r="G5" s="158"/>
    </row>
    <row r="6" spans="1:8" x14ac:dyDescent="0.25">
      <c r="A6" s="94"/>
      <c r="B6" s="158"/>
      <c r="C6" s="158"/>
      <c r="D6" s="158"/>
      <c r="E6" s="158"/>
      <c r="F6" s="158"/>
      <c r="G6" s="158"/>
    </row>
    <row r="7" spans="1:8" x14ac:dyDescent="0.25">
      <c r="A7" s="94"/>
      <c r="B7" s="92"/>
      <c r="C7" s="92"/>
      <c r="D7" s="92"/>
      <c r="E7" s="92"/>
      <c r="F7" s="92"/>
      <c r="G7" s="92"/>
    </row>
    <row r="8" spans="1:8" x14ac:dyDescent="0.25">
      <c r="A8" s="92"/>
      <c r="B8" s="95"/>
      <c r="C8" s="243" t="s">
        <v>107</v>
      </c>
      <c r="D8" s="244"/>
      <c r="E8" s="244"/>
      <c r="F8" s="245"/>
      <c r="G8" s="92"/>
    </row>
    <row r="9" spans="1:8" x14ac:dyDescent="0.25">
      <c r="A9" s="92"/>
      <c r="B9" s="95"/>
      <c r="C9" s="246"/>
      <c r="D9" s="247"/>
      <c r="E9" s="247"/>
      <c r="F9" s="248"/>
      <c r="G9" s="92"/>
    </row>
    <row r="10" spans="1:8" x14ac:dyDescent="0.25">
      <c r="A10" s="92"/>
      <c r="B10" s="96"/>
      <c r="C10" s="97" t="s">
        <v>108</v>
      </c>
      <c r="D10" s="115"/>
      <c r="E10" s="98" t="s">
        <v>109</v>
      </c>
      <c r="F10" s="99">
        <f t="shared" ref="F10:F11" si="0">1+D10</f>
        <v>1</v>
      </c>
      <c r="G10" s="92"/>
    </row>
    <row r="11" spans="1:8" x14ac:dyDescent="0.25">
      <c r="A11" s="92"/>
      <c r="B11" s="96"/>
      <c r="C11" s="97" t="s">
        <v>110</v>
      </c>
      <c r="D11" s="115"/>
      <c r="E11" s="98" t="s">
        <v>109</v>
      </c>
      <c r="F11" s="99">
        <f t="shared" si="0"/>
        <v>1</v>
      </c>
      <c r="G11" s="92"/>
    </row>
    <row r="12" spans="1:8" x14ac:dyDescent="0.25">
      <c r="A12" s="92"/>
      <c r="B12" s="96"/>
      <c r="C12" s="97"/>
      <c r="D12" s="92"/>
      <c r="E12" s="92"/>
      <c r="F12" s="100"/>
      <c r="G12" s="92"/>
    </row>
    <row r="13" spans="1:8" x14ac:dyDescent="0.25">
      <c r="A13" s="92"/>
      <c r="B13" s="96"/>
      <c r="C13" s="97"/>
      <c r="D13" s="92"/>
      <c r="E13" s="92"/>
      <c r="F13" s="100"/>
      <c r="G13" s="92"/>
    </row>
    <row r="14" spans="1:8" x14ac:dyDescent="0.25">
      <c r="A14" s="92"/>
      <c r="B14" s="96"/>
      <c r="C14" s="97" t="s">
        <v>111</v>
      </c>
      <c r="D14" s="92"/>
      <c r="E14" s="92"/>
      <c r="F14" s="100"/>
      <c r="G14" s="92"/>
    </row>
    <row r="15" spans="1:8" x14ac:dyDescent="0.25">
      <c r="A15" s="92"/>
      <c r="B15" s="92"/>
      <c r="C15" s="101" t="s">
        <v>112</v>
      </c>
      <c r="D15" s="115"/>
      <c r="E15" s="92"/>
      <c r="F15" s="100"/>
      <c r="G15" s="92"/>
    </row>
    <row r="16" spans="1:8" x14ac:dyDescent="0.25">
      <c r="A16" s="92"/>
      <c r="B16" s="92"/>
      <c r="C16" s="101" t="s">
        <v>113</v>
      </c>
      <c r="D16" s="115"/>
      <c r="E16" s="92"/>
      <c r="F16" s="100"/>
      <c r="G16" s="92"/>
    </row>
    <row r="17" spans="1:7" x14ac:dyDescent="0.25">
      <c r="A17" s="92"/>
      <c r="B17" s="92"/>
      <c r="C17" s="101" t="s">
        <v>114</v>
      </c>
      <c r="D17" s="115"/>
      <c r="E17" s="92"/>
      <c r="F17" s="100"/>
      <c r="G17" s="92"/>
    </row>
    <row r="18" spans="1:7" x14ac:dyDescent="0.25">
      <c r="A18" s="92"/>
      <c r="B18" s="92"/>
      <c r="C18" s="101"/>
      <c r="D18" s="102">
        <f>D15+D16+D17</f>
        <v>0</v>
      </c>
      <c r="E18" s="98" t="s">
        <v>109</v>
      </c>
      <c r="F18" s="99">
        <f>D18</f>
        <v>0</v>
      </c>
      <c r="G18" s="92"/>
    </row>
    <row r="19" spans="1:7" x14ac:dyDescent="0.25">
      <c r="A19" s="92"/>
      <c r="B19" s="103"/>
      <c r="C19" s="104" t="s">
        <v>115</v>
      </c>
      <c r="D19" s="92"/>
      <c r="E19" s="92"/>
      <c r="F19" s="100"/>
      <c r="G19" s="92"/>
    </row>
    <row r="20" spans="1:7" x14ac:dyDescent="0.25">
      <c r="A20" s="92"/>
      <c r="B20" s="103"/>
      <c r="C20" s="104" t="s">
        <v>116</v>
      </c>
      <c r="D20" s="105">
        <f>F10*F11</f>
        <v>1</v>
      </c>
      <c r="E20" s="92"/>
      <c r="F20" s="100"/>
      <c r="G20" s="92"/>
    </row>
    <row r="21" spans="1:7" x14ac:dyDescent="0.25">
      <c r="A21" s="92"/>
      <c r="B21" s="103"/>
      <c r="C21" s="104" t="s">
        <v>117</v>
      </c>
      <c r="D21" s="106">
        <f>1-F18</f>
        <v>1</v>
      </c>
      <c r="E21" s="92"/>
      <c r="F21" s="100"/>
      <c r="G21" s="92"/>
    </row>
    <row r="22" spans="1:7" x14ac:dyDescent="0.25">
      <c r="A22" s="92"/>
      <c r="B22" s="107"/>
      <c r="C22" s="108" t="s">
        <v>118</v>
      </c>
      <c r="D22" s="105">
        <f>D20/D21</f>
        <v>1</v>
      </c>
      <c r="E22" s="92"/>
      <c r="F22" s="100"/>
      <c r="G22" s="92"/>
    </row>
    <row r="23" spans="1:7" x14ac:dyDescent="0.25">
      <c r="A23" s="92"/>
      <c r="B23" s="96"/>
      <c r="C23" s="97"/>
      <c r="D23" s="92"/>
      <c r="E23" s="92"/>
      <c r="F23" s="109"/>
      <c r="G23" s="92"/>
    </row>
    <row r="24" spans="1:7" x14ac:dyDescent="0.25">
      <c r="A24" s="92"/>
      <c r="B24" s="96"/>
      <c r="C24" s="110"/>
      <c r="D24" s="111"/>
      <c r="E24" s="112" t="s">
        <v>118</v>
      </c>
      <c r="F24" s="113">
        <f>D22-1</f>
        <v>0</v>
      </c>
      <c r="G24" s="92"/>
    </row>
    <row r="25" spans="1:7" x14ac:dyDescent="0.25">
      <c r="A25" s="92"/>
      <c r="B25" s="114"/>
      <c r="C25" s="249"/>
      <c r="D25" s="158"/>
      <c r="E25" s="158"/>
      <c r="F25" s="158"/>
      <c r="G25" s="92"/>
    </row>
  </sheetData>
  <mergeCells count="5">
    <mergeCell ref="B5:G6"/>
    <mergeCell ref="C8:F8"/>
    <mergeCell ref="C9:F9"/>
    <mergeCell ref="C25:F25"/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2 D u W k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A N g 7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Y O 5 a K I p H u A 4 A A A A R A A A A E w A c A E Z v c m 1 1 b G F z L 1 N l Y 3 R p b 2 4 x L m 0 g o h g A K K A U A A A A A A A A A A A A A A A A A A A A A A A A A A A A K 0 5 N L s n M z 1 M I h t C G 1 g B Q S w E C L Q A U A A I A C A A D Y O 5 a Q x 5 w m 6 U A A A D 3 A A A A E g A A A A A A A A A A A A A A A A A A A A A A Q 2 9 u Z m l n L 1 B h Y 2 t h Z 2 U u e G 1 s U E s B A i 0 A F A A C A A g A A 2 D u W g / K 6 a u k A A A A 6 Q A A A B M A A A A A A A A A A A A A A A A A 8 Q A A A F t D b 2 5 0 Z W 5 0 X 1 R 5 c G V z X S 5 4 b W x Q S w E C L Q A U A A I A C A A D Y O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1 q l 4 Q D H D 0 S c e p v r Z v j 4 U A A A A A A C A A A A A A A Q Z g A A A A E A A C A A A A D n F w D V w s n N p D d K E 5 B F J K r B n X g D + N e y p i F s E b M v h R p n e A A A A A A O g A A A A A I A A C A A A A B 0 B C 4 u W Y p Q V 1 o R j e p D W h m n u Q S m E o j D t 0 a O J w u d 4 B m + Q F A A A A C a J B 4 m W E 1 V u 4 c J 1 O V i x 6 i X 2 z P 7 c T J N w Z I K s d Q a p B 3 F w + 1 x l D 8 z x d 9 3 R E S / T e B X I n 3 s 2 Y G I o f D e j h A 1 M + U 3 T X 7 r u e 5 n U k Q w M W W Y U J m U r T Q w 4 0 A A A A B d x P P 2 r d k 8 l T z Z D S k n 6 2 m A B H 5 b O z a p + o t + D A M g f E q K i S 1 Y z b 4 8 u D z n A p 0 G 9 u t T h J Y N U z J 2 D w N f 6 j + O J 0 5 S 7 O I W < / D a t a M a s h u p > 
</file>

<file path=customXml/itemProps1.xml><?xml version="1.0" encoding="utf-8"?>
<ds:datastoreItem xmlns:ds="http://schemas.openxmlformats.org/officeDocument/2006/customXml" ds:itemID="{D5A32874-5F77-4FD3-801E-E3422F191F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IIA - TOTAL</vt:lpstr>
      <vt:lpstr>Anexo IIA - Itaim</vt:lpstr>
      <vt:lpstr>Anexo IIA - Curuçá</vt:lpstr>
      <vt:lpstr>Anexo IIA - Tiradentes</vt:lpstr>
      <vt:lpstr>Anexo IIB - 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Jessyca Sousa do Nascimento</cp:lastModifiedBy>
  <cp:revision/>
  <cp:lastPrinted>2025-07-29T20:01:27Z</cp:lastPrinted>
  <dcterms:created xsi:type="dcterms:W3CDTF">2015-06-05T18:19:34Z</dcterms:created>
  <dcterms:modified xsi:type="dcterms:W3CDTF">2025-07-29T20:06:52Z</dcterms:modified>
  <cp:category/>
  <cp:contentStatus/>
</cp:coreProperties>
</file>